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670" windowHeight="6015" activeTab="0"/>
  </bookViews>
  <sheets>
    <sheet name="Žádost" sheetId="1" r:id="rId1"/>
  </sheets>
  <definedNames>
    <definedName name="_xlnm.Print_Area" localSheetId="0">'Žádost'!$A$1:$M$39</definedName>
  </definedNames>
  <calcPr fullCalcOnLoad="1"/>
</workbook>
</file>

<file path=xl/sharedStrings.xml><?xml version="1.0" encoding="utf-8"?>
<sst xmlns="http://schemas.openxmlformats.org/spreadsheetml/2006/main" count="475" uniqueCount="224">
  <si>
    <t>Lesní úřad</t>
  </si>
  <si>
    <t>Kraj</t>
  </si>
  <si>
    <t>ORP</t>
  </si>
  <si>
    <t>ITO</t>
  </si>
  <si>
    <t>ITV</t>
  </si>
  <si>
    <t>EVL kód</t>
  </si>
  <si>
    <t>CHKO kód</t>
  </si>
  <si>
    <t>CHKO zóna</t>
  </si>
  <si>
    <t>NPP kód</t>
  </si>
  <si>
    <t>NPR kód</t>
  </si>
  <si>
    <t>PO kód</t>
  </si>
  <si>
    <t>PP kód</t>
  </si>
  <si>
    <t>PR kód</t>
  </si>
  <si>
    <t>SCHU kód</t>
  </si>
  <si>
    <t>LVS</t>
  </si>
  <si>
    <t>LS (LZ)</t>
  </si>
  <si>
    <t>Název LS (LZ)</t>
  </si>
  <si>
    <t>LHC</t>
  </si>
  <si>
    <t>Název LHC</t>
  </si>
  <si>
    <t>Oddělení</t>
  </si>
  <si>
    <t>Dílec</t>
  </si>
  <si>
    <t>Etáž</t>
  </si>
  <si>
    <t>Plocha oddělení</t>
  </si>
  <si>
    <t>Pásmo ohrožení imisemi</t>
  </si>
  <si>
    <t>Přírodní lesní oblast</t>
  </si>
  <si>
    <t>Plocha dílce celkem</t>
  </si>
  <si>
    <t>Plocha dílce PUPFL</t>
  </si>
  <si>
    <t>Plocha dílce porostní</t>
  </si>
  <si>
    <t>Plocha dílce BZL</t>
  </si>
  <si>
    <t>Plocha dílce JP</t>
  </si>
  <si>
    <t>Plocha dílce OP</t>
  </si>
  <si>
    <t>Kategorie lesa</t>
  </si>
  <si>
    <t>Zvláštní statut</t>
  </si>
  <si>
    <t>Soubor lesních typů</t>
  </si>
  <si>
    <t>Lesní typ</t>
  </si>
  <si>
    <t>Plocha etáže parciální</t>
  </si>
  <si>
    <t>Plocha etáže skutečná</t>
  </si>
  <si>
    <t>Cílový hospodářský soubor</t>
  </si>
  <si>
    <t>Hospodářský soubor</t>
  </si>
  <si>
    <t>Věk</t>
  </si>
  <si>
    <t>Zakmenění</t>
  </si>
  <si>
    <t>Obmýtí</t>
  </si>
  <si>
    <t>Obnovní doba</t>
  </si>
  <si>
    <t>Počátek obnovy</t>
  </si>
  <si>
    <t>Podíl MZD</t>
  </si>
  <si>
    <t>Prořezávky plocha dle LHP</t>
  </si>
  <si>
    <t>Prořezávky naléhavost</t>
  </si>
  <si>
    <t>Zásoba za etáž celkem</t>
  </si>
  <si>
    <t>Zásoba za etáž na 1 ha</t>
  </si>
  <si>
    <t>Objem TO za etáž</t>
  </si>
  <si>
    <t>Objem TV za etáž</t>
  </si>
  <si>
    <t>Dřevina zkratka</t>
  </si>
  <si>
    <t>Dřevina číselný kód</t>
  </si>
  <si>
    <t>Zastoupení dřeviny</t>
  </si>
  <si>
    <t>Plocha dřeviny</t>
  </si>
  <si>
    <t>Střední výčetní tloušťka</t>
  </si>
  <si>
    <t>Střední výška</t>
  </si>
  <si>
    <t>Střední kmen</t>
  </si>
  <si>
    <t>Bonita absolutní výšková</t>
  </si>
  <si>
    <t>Bonita relativní</t>
  </si>
  <si>
    <t>Zásoba dřeviny celkem</t>
  </si>
  <si>
    <t>Zásoba dřeviny na 1 ha</t>
  </si>
  <si>
    <t>Stupeň poškození imisemi</t>
  </si>
  <si>
    <t>Subjekt</t>
  </si>
  <si>
    <t>IČO:</t>
  </si>
  <si>
    <t>DIČ:</t>
  </si>
  <si>
    <t>Účel poskytnutí dat:</t>
  </si>
  <si>
    <t>Rozsah poskytnutých dat (zájmové území):</t>
  </si>
  <si>
    <t>NE</t>
  </si>
  <si>
    <t>ANO - formát TIFF</t>
  </si>
  <si>
    <t>ANO - formát XML</t>
  </si>
  <si>
    <t>ANO - formát XLS</t>
  </si>
  <si>
    <t>ANO - formát PDF (forma tištěné knihy)</t>
  </si>
  <si>
    <t>Seznam a členění položek LHP</t>
  </si>
  <si>
    <t>Žádost o výdej dat lesních hospodářských plánů (LHP)</t>
  </si>
  <si>
    <t>T_LHC</t>
  </si>
  <si>
    <t>Platnost LHP od</t>
  </si>
  <si>
    <t>Platnost LHP do</t>
  </si>
  <si>
    <t>Zhotovitel LHP</t>
  </si>
  <si>
    <t>T_ODD</t>
  </si>
  <si>
    <t>T_DIL</t>
  </si>
  <si>
    <t>T_KATEG</t>
  </si>
  <si>
    <t>T_ZVS</t>
  </si>
  <si>
    <t>T_POR</t>
  </si>
  <si>
    <t>C_ORG_UR1</t>
  </si>
  <si>
    <t>Revír (polesí )</t>
  </si>
  <si>
    <t>Název revíru (polesí)</t>
  </si>
  <si>
    <t>C_ORG_UR2</t>
  </si>
  <si>
    <t>L.ú.</t>
  </si>
  <si>
    <t>Název l.ú.</t>
  </si>
  <si>
    <t>C_ORG_UR3</t>
  </si>
  <si>
    <t>Pl. dílce celkem</t>
  </si>
  <si>
    <t>Pl. dílce PUPFL</t>
  </si>
  <si>
    <t>Pl. dílce porostní</t>
  </si>
  <si>
    <t>Pl. dílce BZL</t>
  </si>
  <si>
    <t>Pl. dílce JP</t>
  </si>
  <si>
    <t>Pl. dílce OP</t>
  </si>
  <si>
    <t>Popis dílce -komentář</t>
  </si>
  <si>
    <t>Por. skup.</t>
  </si>
  <si>
    <t>T_PSK</t>
  </si>
  <si>
    <t>Plocha PSK</t>
  </si>
  <si>
    <t>KÚ 6</t>
  </si>
  <si>
    <t>Popis PSK -komentář</t>
  </si>
  <si>
    <t>Použitá plocha PSK</t>
  </si>
  <si>
    <t>Hospodářský způsob</t>
  </si>
  <si>
    <t>T_ETAZ</t>
  </si>
  <si>
    <t>Plocha etáže parc.</t>
  </si>
  <si>
    <t>Plocha etáže skut.</t>
  </si>
  <si>
    <t>Cílový HS</t>
  </si>
  <si>
    <t>Těžba vých. plocha LHP</t>
  </si>
  <si>
    <t>Těžba vých. naléhavost</t>
  </si>
  <si>
    <t>Hospodářský tvar</t>
  </si>
  <si>
    <t>Metoda zjištění zásoby</t>
  </si>
  <si>
    <t>Způsob odvození výše těžeb</t>
  </si>
  <si>
    <t>Těžba obn. plocha LHP</t>
  </si>
  <si>
    <t>Těžba obn. důvod</t>
  </si>
  <si>
    <t>Těžba obn. způsob</t>
  </si>
  <si>
    <t>Zal. druh LHP</t>
  </si>
  <si>
    <t>Zal. plocha LHP</t>
  </si>
  <si>
    <t>SIH</t>
  </si>
  <si>
    <t>T_DREVIN</t>
  </si>
  <si>
    <t>C_DREVIN</t>
  </si>
  <si>
    <t>Střední výč. tl.</t>
  </si>
  <si>
    <t>Bonita AV</t>
  </si>
  <si>
    <t>Bonita rel.</t>
  </si>
  <si>
    <t>Zásoba dřev. celkem</t>
  </si>
  <si>
    <t>Zásoba dřev. na 1 ha</t>
  </si>
  <si>
    <t>Stupeň pošk. imisemi</t>
  </si>
  <si>
    <t>Fenotypová klasifikace</t>
  </si>
  <si>
    <t>Zal. dřevina LHP</t>
  </si>
  <si>
    <t>T_ZAL_DR</t>
  </si>
  <si>
    <t>TV objem za dřev. umístěný LHP</t>
  </si>
  <si>
    <t>TO objem za dřev. umístěný LHP</t>
  </si>
  <si>
    <t>TVýb objem za dřev. umístěný LHP</t>
  </si>
  <si>
    <t>Výběrové stromy počet</t>
  </si>
  <si>
    <t>Druh pošk. dřeviny</t>
  </si>
  <si>
    <t>T_POSKOZ</t>
  </si>
  <si>
    <t>Rozsah pošk. dřeviny</t>
  </si>
  <si>
    <t>BZL</t>
  </si>
  <si>
    <t>T_BZL</t>
  </si>
  <si>
    <t>Použitá plocha BZL</t>
  </si>
  <si>
    <t>Druh BZL</t>
  </si>
  <si>
    <t>Způsob využití BZL</t>
  </si>
  <si>
    <t>JP</t>
  </si>
  <si>
    <t>T_JP</t>
  </si>
  <si>
    <t>Použitá plocha JP</t>
  </si>
  <si>
    <t>Druh JP</t>
  </si>
  <si>
    <t>Způsob využití JP</t>
  </si>
  <si>
    <t>OP</t>
  </si>
  <si>
    <t>T_OP</t>
  </si>
  <si>
    <t>Použitá plocha OP</t>
  </si>
  <si>
    <t>Druh OP</t>
  </si>
  <si>
    <t>Způsob využití OP</t>
  </si>
  <si>
    <t>Lesní správa/závod (LS/LZ)</t>
  </si>
  <si>
    <t>Lesnický úsek (LU)</t>
  </si>
  <si>
    <t>Název LU</t>
  </si>
  <si>
    <t>Popis dílce - komentář</t>
  </si>
  <si>
    <t>Porostní skupina (PSK)</t>
  </si>
  <si>
    <t>Obec s rozšířenou působností (ORP)</t>
  </si>
  <si>
    <t>Lesní vegetační stupeň (LVS)</t>
  </si>
  <si>
    <t>Popis PSK - komentář</t>
  </si>
  <si>
    <t>Kód chráněné krajinné oblasti (CHKO)</t>
  </si>
  <si>
    <t>Zóna CHKO</t>
  </si>
  <si>
    <t>Kód národní přírodní rezervace</t>
  </si>
  <si>
    <t>Kód národní přírodní památky</t>
  </si>
  <si>
    <t>Kód ptačí oblasti</t>
  </si>
  <si>
    <t>Kód přírodní památky</t>
  </si>
  <si>
    <t>Kód přírodní rezervace</t>
  </si>
  <si>
    <t>Kód smluvně chráněného území</t>
  </si>
  <si>
    <t>Podíl melioračních a zpevňujících dřevin</t>
  </si>
  <si>
    <t>Objem těžby obnovní za etáž</t>
  </si>
  <si>
    <t>Objem těžby výchovné za etáž</t>
  </si>
  <si>
    <t>Těžba obnovní plocha LHP</t>
  </si>
  <si>
    <t>Těžba obnovní důvod</t>
  </si>
  <si>
    <t>Těžba obnovní způsob</t>
  </si>
  <si>
    <t>Zalesnění druh LHP</t>
  </si>
  <si>
    <t>Zalesnění plocha LHP</t>
  </si>
  <si>
    <t>Stupeň intenzity hospodaření</t>
  </si>
  <si>
    <t>Zalesnění dřevina LHP</t>
  </si>
  <si>
    <t>Rozsah poškození dřeviny</t>
  </si>
  <si>
    <t>Druh poškození dřeviny</t>
  </si>
  <si>
    <t>Intenzita těžby obnovní</t>
  </si>
  <si>
    <t>Intenzita těžby výchovné</t>
  </si>
  <si>
    <t>Placená položka</t>
  </si>
  <si>
    <t>ANO</t>
  </si>
  <si>
    <t>Lesní hospodářský celek (LHC)</t>
  </si>
  <si>
    <t>Obsah, struktura a formát poskytovaných dat:</t>
  </si>
  <si>
    <t>Kód Evropsky významné lokality (EVL)</t>
  </si>
  <si>
    <t xml:space="preserve"> - Obrysová mapa </t>
  </si>
  <si>
    <t xml:space="preserve"> - Porostní mapa</t>
  </si>
  <si>
    <t>ANO - formát ESRI Shapefile</t>
  </si>
  <si>
    <t>Výběr položek LHP (zaškrtněte požadované položky)</t>
  </si>
  <si>
    <t>Katastrální území</t>
  </si>
  <si>
    <t>Bezlesí (BZL)</t>
  </si>
  <si>
    <t>Jiné pozemky (JP)</t>
  </si>
  <si>
    <t>Ostatní pozemky (OP)</t>
  </si>
  <si>
    <t>Těžba výchovná - naléhavost</t>
  </si>
  <si>
    <t>Revír (polesí)</t>
  </si>
  <si>
    <t>Těžba výchovná - objem za dřevinu umístěný LHP</t>
  </si>
  <si>
    <t>Těžba obnovní - objem za dřevinu umístěný LHP</t>
  </si>
  <si>
    <t>Těžba výběrná - objem za dřevinu umístěný LHP</t>
  </si>
  <si>
    <t>Těžba výchovná - plocha dle LHP</t>
  </si>
  <si>
    <t>Vybráno placených položek:</t>
  </si>
  <si>
    <t>lesnické mapy</t>
  </si>
  <si>
    <t>alfanumerická data</t>
  </si>
  <si>
    <t>Orientační cena dat bez manipulačního poplatku:</t>
  </si>
  <si>
    <t>Kč bez DPH / 1 ha</t>
  </si>
  <si>
    <t>se sídlem/s místem podnikání:</t>
  </si>
  <si>
    <t>zastoupený:</t>
  </si>
  <si>
    <t>jednající:
(osoba s právem podpisu smlouvy - zástupce statutárního orgánu apod.)</t>
  </si>
  <si>
    <t>Databáze</t>
  </si>
  <si>
    <t>Požadavek - formát dat</t>
  </si>
  <si>
    <t>Orientační cena poskytovaných dat</t>
  </si>
  <si>
    <t>Orientační cena LHP (ze souboru "Ceník dat LHP"):</t>
  </si>
  <si>
    <t>zapsaný v OR:</t>
  </si>
  <si>
    <t>Identifikační údaje žadatele:</t>
  </si>
  <si>
    <t xml:space="preserve"> - Vektor porostních skupin, bezlesí a jiných pozemků</t>
  </si>
  <si>
    <t>Pozn.: Vyplňujte pouze zeleně podbarvená pole, rozbalovací menu nebo zatrhněte vybraná políčka.</t>
  </si>
  <si>
    <t>pověřená osoba pro věcná jednání:
(jméno, telefon, e-mail)</t>
  </si>
  <si>
    <t>NE - žádáme o vybrané položky ve formátu XLS</t>
  </si>
  <si>
    <t xml:space="preserve"> - Kompletní alfanumerická data LHP</t>
  </si>
  <si>
    <t xml:space="preserve"> - Vybrané položky (vyberte ze zaškrtávacího seznamu položek pod formulářem)</t>
  </si>
  <si>
    <t>1) Lesnické mapy</t>
  </si>
  <si>
    <t>2) Alfanumerická data LHP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</si>
</sst>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0000"/>
    <numFmt numFmtId="171" formatCode="0.0000"/>
    <numFmt numFmtId="172" formatCode="0.000"/>
    <numFmt numFmtId="173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9" fontId="8" fillId="0" borderId="0" xfId="0" applyNumberFormat="1" applyFont="1" applyAlignment="1">
      <alignment horizontal="justify"/>
    </xf>
    <xf numFmtId="2" fontId="3" fillId="0" borderId="0" xfId="0" applyNumberFormat="1" applyFont="1" applyAlignment="1">
      <alignment/>
    </xf>
    <xf numFmtId="0" fontId="9" fillId="33" borderId="10" xfId="0" applyFont="1" applyFill="1" applyBorder="1" applyAlignment="1" quotePrefix="1">
      <alignment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2" fontId="8" fillId="35" borderId="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2" fontId="14" fillId="0" borderId="0" xfId="0" applyNumberFormat="1" applyFont="1" applyBorder="1" applyAlignment="1">
      <alignment horizontal="right" vertical="center" inden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 applyProtection="1">
      <alignment/>
      <protection hidden="1"/>
    </xf>
    <xf numFmtId="0" fontId="51" fillId="0" borderId="11" xfId="0" applyFont="1" applyFill="1" applyBorder="1" applyAlignment="1" applyProtection="1">
      <alignment/>
      <protection hidden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0" fillId="35" borderId="28" xfId="0" applyFill="1" applyBorder="1" applyAlignment="1" applyProtection="1">
      <alignment horizontal="left" vertical="top" wrapText="1"/>
      <protection locked="0"/>
    </xf>
    <xf numFmtId="0" fontId="0" fillId="35" borderId="16" xfId="0" applyFill="1" applyBorder="1" applyAlignment="1" applyProtection="1">
      <alignment horizontal="left" vertical="top" wrapText="1"/>
      <protection locked="0"/>
    </xf>
    <xf numFmtId="0" fontId="0" fillId="35" borderId="17" xfId="0" applyFill="1" applyBorder="1" applyAlignment="1" applyProtection="1">
      <alignment horizontal="left" vertical="top" wrapText="1"/>
      <protection locked="0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8" fillId="0" borderId="1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0" fillId="0" borderId="32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0" fillId="35" borderId="32" xfId="0" applyFont="1" applyFill="1" applyBorder="1" applyAlignment="1" applyProtection="1">
      <alignment horizontal="left" vertical="top" wrapText="1"/>
      <protection locked="0"/>
    </xf>
    <xf numFmtId="0" fontId="10" fillId="35" borderId="36" xfId="0" applyFont="1" applyFill="1" applyBorder="1" applyAlignment="1" applyProtection="1">
      <alignment horizontal="left" vertical="top" wrapText="1"/>
      <protection locked="0"/>
    </xf>
    <xf numFmtId="0" fontId="10" fillId="35" borderId="37" xfId="0" applyFont="1" applyFill="1" applyBorder="1" applyAlignment="1" applyProtection="1">
      <alignment horizontal="left" vertical="top" wrapText="1"/>
      <protection locked="0"/>
    </xf>
    <xf numFmtId="0" fontId="10" fillId="35" borderId="38" xfId="0" applyFont="1" applyFill="1" applyBorder="1" applyAlignment="1" applyProtection="1">
      <alignment horizontal="left" vertical="top" wrapText="1"/>
      <protection locked="0"/>
    </xf>
    <xf numFmtId="0" fontId="10" fillId="35" borderId="39" xfId="0" applyFont="1" applyFill="1" applyBorder="1" applyAlignment="1" applyProtection="1">
      <alignment horizontal="left" vertical="top" wrapText="1"/>
      <protection locked="0"/>
    </xf>
    <xf numFmtId="0" fontId="10" fillId="0" borderId="40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35" borderId="40" xfId="0" applyFont="1" applyFill="1" applyBorder="1" applyAlignment="1" applyProtection="1">
      <alignment horizontal="left" vertical="top" wrapText="1"/>
      <protection locked="0"/>
    </xf>
    <xf numFmtId="0" fontId="10" fillId="35" borderId="41" xfId="0" applyFont="1" applyFill="1" applyBorder="1" applyAlignment="1" applyProtection="1">
      <alignment horizontal="left" vertical="top" wrapText="1"/>
      <protection locked="0"/>
    </xf>
    <xf numFmtId="0" fontId="10" fillId="35" borderId="42" xfId="0" applyFont="1" applyFill="1" applyBorder="1" applyAlignment="1" applyProtection="1">
      <alignment horizontal="left" vertical="top" wrapText="1"/>
      <protection locked="0"/>
    </xf>
    <xf numFmtId="0" fontId="10" fillId="0" borderId="39" xfId="0" applyFont="1" applyFill="1" applyBorder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theme="1"/>
      </font>
      <border>
        <left style="thin"/>
      </border>
    </dxf>
    <dxf>
      <font>
        <color theme="1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1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showGridLines="0" tabSelected="1" zoomScalePageLayoutView="0" workbookViewId="0" topLeftCell="A130">
      <selection activeCell="W131" sqref="W131"/>
    </sheetView>
  </sheetViews>
  <sheetFormatPr defaultColWidth="9.140625" defaultRowHeight="12.75"/>
  <cols>
    <col min="1" max="1" width="15.7109375" style="0" customWidth="1"/>
    <col min="2" max="8" width="4.7109375" style="0" customWidth="1"/>
    <col min="9" max="9" width="10.7109375" style="0" customWidth="1"/>
    <col min="13" max="13" width="8.8515625" style="0" customWidth="1"/>
    <col min="14" max="14" width="9.140625" style="0" hidden="1" customWidth="1"/>
    <col min="15" max="15" width="12.00390625" style="0" hidden="1" customWidth="1"/>
    <col min="16" max="17" width="9.140625" style="0" hidden="1" customWidth="1"/>
    <col min="18" max="18" width="11.7109375" style="0" hidden="1" customWidth="1"/>
    <col min="19" max="20" width="9.140625" style="0" hidden="1" customWidth="1"/>
  </cols>
  <sheetData>
    <row r="1" spans="1:19" ht="17.25">
      <c r="A1" s="70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S1" s="2" t="s">
        <v>210</v>
      </c>
    </row>
    <row r="2" spans="1:13" ht="6" customHeight="1">
      <c r="A2" s="3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7"/>
    </row>
    <row r="3" spans="1:13" ht="16.5" thickBot="1">
      <c r="A3" s="8" t="s">
        <v>215</v>
      </c>
      <c r="B3" s="9"/>
      <c r="C3" s="9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9" ht="25.5" customHeight="1">
      <c r="A4" s="87" t="s">
        <v>63</v>
      </c>
      <c r="B4" s="87"/>
      <c r="C4" s="87"/>
      <c r="D4" s="87"/>
      <c r="E4" s="87"/>
      <c r="F4" s="87"/>
      <c r="G4" s="87"/>
      <c r="H4" s="87"/>
      <c r="I4" s="80"/>
      <c r="J4" s="80"/>
      <c r="K4" s="80"/>
      <c r="L4" s="80"/>
      <c r="M4" s="80"/>
      <c r="S4" s="26">
        <f>I4</f>
        <v>0</v>
      </c>
    </row>
    <row r="5" spans="1:19" ht="25.5" customHeight="1">
      <c r="A5" s="69" t="s">
        <v>207</v>
      </c>
      <c r="B5" s="69"/>
      <c r="C5" s="69"/>
      <c r="D5" s="69"/>
      <c r="E5" s="69"/>
      <c r="F5" s="69"/>
      <c r="G5" s="69"/>
      <c r="H5" s="69"/>
      <c r="I5" s="76"/>
      <c r="J5" s="76"/>
      <c r="K5" s="76"/>
      <c r="L5" s="76"/>
      <c r="M5" s="76"/>
      <c r="S5" s="26">
        <f aca="true" t="shared" si="0" ref="S5:S11">I5</f>
        <v>0</v>
      </c>
    </row>
    <row r="6" spans="1:19" ht="25.5" customHeight="1">
      <c r="A6" s="69" t="s">
        <v>214</v>
      </c>
      <c r="B6" s="69"/>
      <c r="C6" s="69"/>
      <c r="D6" s="69"/>
      <c r="E6" s="69"/>
      <c r="F6" s="69"/>
      <c r="G6" s="69"/>
      <c r="H6" s="69"/>
      <c r="I6" s="76"/>
      <c r="J6" s="76"/>
      <c r="K6" s="76"/>
      <c r="L6" s="76"/>
      <c r="M6" s="76"/>
      <c r="S6" s="26">
        <f t="shared" si="0"/>
        <v>0</v>
      </c>
    </row>
    <row r="7" spans="1:19" ht="15" customHeight="1">
      <c r="A7" s="69" t="s">
        <v>64</v>
      </c>
      <c r="B7" s="69"/>
      <c r="C7" s="69"/>
      <c r="D7" s="69"/>
      <c r="E7" s="69"/>
      <c r="F7" s="69"/>
      <c r="G7" s="69"/>
      <c r="H7" s="69"/>
      <c r="I7" s="76"/>
      <c r="J7" s="76"/>
      <c r="K7" s="76"/>
      <c r="L7" s="76"/>
      <c r="M7" s="76"/>
      <c r="S7" s="26">
        <f t="shared" si="0"/>
        <v>0</v>
      </c>
    </row>
    <row r="8" spans="1:19" ht="15">
      <c r="A8" s="25" t="s">
        <v>65</v>
      </c>
      <c r="B8" s="6"/>
      <c r="C8" s="6"/>
      <c r="D8" s="6"/>
      <c r="E8" s="6"/>
      <c r="F8" s="6"/>
      <c r="G8" s="6"/>
      <c r="H8" s="6"/>
      <c r="I8" s="76"/>
      <c r="J8" s="76"/>
      <c r="K8" s="76"/>
      <c r="L8" s="76"/>
      <c r="M8" s="76"/>
      <c r="S8" s="26">
        <f t="shared" si="0"/>
        <v>0</v>
      </c>
    </row>
    <row r="9" spans="1:19" ht="45" customHeight="1">
      <c r="A9" s="69" t="s">
        <v>209</v>
      </c>
      <c r="B9" s="69"/>
      <c r="C9" s="69"/>
      <c r="D9" s="69"/>
      <c r="E9" s="69"/>
      <c r="F9" s="69"/>
      <c r="G9" s="69"/>
      <c r="H9" s="69"/>
      <c r="I9" s="76"/>
      <c r="J9" s="76"/>
      <c r="K9" s="76"/>
      <c r="L9" s="76"/>
      <c r="M9" s="76"/>
      <c r="S9" s="26">
        <f t="shared" si="0"/>
        <v>0</v>
      </c>
    </row>
    <row r="10" spans="1:19" ht="25.5" customHeight="1">
      <c r="A10" s="41" t="s">
        <v>208</v>
      </c>
      <c r="B10" s="42"/>
      <c r="C10" s="42"/>
      <c r="D10" s="42"/>
      <c r="E10" s="42"/>
      <c r="F10" s="42"/>
      <c r="G10" s="42"/>
      <c r="H10" s="43"/>
      <c r="I10" s="77"/>
      <c r="J10" s="78"/>
      <c r="K10" s="78"/>
      <c r="L10" s="78"/>
      <c r="M10" s="79"/>
      <c r="S10" s="26"/>
    </row>
    <row r="11" spans="1:19" ht="45" customHeight="1" thickBot="1">
      <c r="A11" s="81" t="s">
        <v>218</v>
      </c>
      <c r="B11" s="82"/>
      <c r="C11" s="82"/>
      <c r="D11" s="82"/>
      <c r="E11" s="82"/>
      <c r="F11" s="82"/>
      <c r="G11" s="82"/>
      <c r="H11" s="83"/>
      <c r="I11" s="84"/>
      <c r="J11" s="85"/>
      <c r="K11" s="85"/>
      <c r="L11" s="85"/>
      <c r="M11" s="86"/>
      <c r="S11" s="26">
        <f t="shared" si="0"/>
        <v>0</v>
      </c>
    </row>
    <row r="12" spans="1:19" ht="6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S12" s="26"/>
    </row>
    <row r="13" spans="1:19" ht="16.5" thickBot="1">
      <c r="A13" s="8" t="s">
        <v>66</v>
      </c>
      <c r="B13" s="9"/>
      <c r="C13" s="9"/>
      <c r="D13" s="6"/>
      <c r="E13" s="6"/>
      <c r="F13" s="6"/>
      <c r="G13" s="6"/>
      <c r="H13" s="6"/>
      <c r="I13" s="6"/>
      <c r="J13" s="6"/>
      <c r="K13" s="6"/>
      <c r="L13" s="6"/>
      <c r="M13" s="7"/>
      <c r="S13" s="26"/>
    </row>
    <row r="14" spans="1:19" ht="45" customHeight="1" thickBo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S14" s="26">
        <f>I14</f>
        <v>0</v>
      </c>
    </row>
    <row r="15" spans="1:19" ht="6" customHeight="1">
      <c r="A15" s="1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S15" s="26"/>
    </row>
    <row r="16" spans="1:19" ht="16.5" thickBot="1">
      <c r="A16" s="8" t="s">
        <v>67</v>
      </c>
      <c r="B16" s="9"/>
      <c r="C16" s="9"/>
      <c r="D16" s="6"/>
      <c r="E16" s="6"/>
      <c r="F16" s="6"/>
      <c r="G16" s="6"/>
      <c r="H16" s="6"/>
      <c r="I16" s="6"/>
      <c r="J16" s="6"/>
      <c r="K16" s="6"/>
      <c r="L16" s="6"/>
      <c r="M16" s="7"/>
      <c r="S16" s="26"/>
    </row>
    <row r="17" spans="1:19" ht="45" customHeight="1" thickBo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S17" s="26">
        <f>I17</f>
        <v>0</v>
      </c>
    </row>
    <row r="18" spans="1:19" ht="6" customHeight="1">
      <c r="A18" s="11"/>
      <c r="B18" s="1"/>
      <c r="C18" s="1"/>
      <c r="D18" s="1"/>
      <c r="E18" s="6"/>
      <c r="F18" s="6"/>
      <c r="G18" s="6"/>
      <c r="H18" s="6"/>
      <c r="I18" s="6"/>
      <c r="J18" s="6"/>
      <c r="K18" s="6"/>
      <c r="L18" s="6"/>
      <c r="M18" s="7"/>
      <c r="S18" s="26"/>
    </row>
    <row r="19" spans="1:19" ht="15.75">
      <c r="A19" s="12" t="s">
        <v>186</v>
      </c>
      <c r="B19" s="13"/>
      <c r="C19" s="13"/>
      <c r="D19" s="13"/>
      <c r="E19" s="6"/>
      <c r="F19" s="6"/>
      <c r="G19" s="6"/>
      <c r="H19" s="6"/>
      <c r="I19" s="6"/>
      <c r="J19" s="6"/>
      <c r="K19" s="6"/>
      <c r="L19" s="6"/>
      <c r="M19" s="7"/>
      <c r="S19" s="26"/>
    </row>
    <row r="20" spans="1:19" ht="15.75">
      <c r="A20" s="8" t="s">
        <v>222</v>
      </c>
      <c r="B20" s="14"/>
      <c r="C20" s="6"/>
      <c r="D20" s="6"/>
      <c r="E20" s="6"/>
      <c r="F20" s="6"/>
      <c r="G20" s="6"/>
      <c r="H20" s="6"/>
      <c r="I20" s="6"/>
      <c r="J20" s="9" t="s">
        <v>211</v>
      </c>
      <c r="K20" s="6"/>
      <c r="L20" s="6"/>
      <c r="M20" s="7"/>
      <c r="P20" s="2">
        <f>SUM(P21:P23)</f>
        <v>0.1</v>
      </c>
      <c r="Q20" t="s">
        <v>68</v>
      </c>
      <c r="S20" s="26"/>
    </row>
    <row r="21" spans="1:19" ht="18" customHeight="1">
      <c r="A21" s="67" t="s">
        <v>188</v>
      </c>
      <c r="B21" s="68"/>
      <c r="C21" s="68"/>
      <c r="D21" s="68"/>
      <c r="E21" s="68"/>
      <c r="F21" s="68"/>
      <c r="G21" s="68"/>
      <c r="H21" s="68"/>
      <c r="I21" s="6"/>
      <c r="J21" s="6"/>
      <c r="K21" s="6"/>
      <c r="L21" s="6"/>
      <c r="M21" s="7"/>
      <c r="N21" s="21">
        <v>2</v>
      </c>
      <c r="O21" s="18">
        <v>0</v>
      </c>
      <c r="P21">
        <f>IF(N21=2,O21,)</f>
        <v>0</v>
      </c>
      <c r="Q21" t="s">
        <v>69</v>
      </c>
      <c r="S21" s="26" t="str">
        <f>IF(N21&gt;1,"ANO","NE")</f>
        <v>ANO</v>
      </c>
    </row>
    <row r="22" spans="1:19" ht="18" customHeight="1">
      <c r="A22" s="67" t="s">
        <v>189</v>
      </c>
      <c r="B22" s="68"/>
      <c r="C22" s="68"/>
      <c r="D22" s="68"/>
      <c r="E22" s="68"/>
      <c r="F22" s="68"/>
      <c r="G22" s="68"/>
      <c r="H22" s="68"/>
      <c r="I22" s="6"/>
      <c r="J22" s="6"/>
      <c r="K22" s="6"/>
      <c r="L22" s="6"/>
      <c r="M22" s="7"/>
      <c r="N22" s="22">
        <v>2</v>
      </c>
      <c r="O22" s="18">
        <v>0</v>
      </c>
      <c r="P22">
        <f>IF(N22=2,O22,)</f>
        <v>0</v>
      </c>
      <c r="Q22" t="s">
        <v>68</v>
      </c>
      <c r="S22" s="26" t="str">
        <f>IF(N22&gt;1,"ANO","NE")</f>
        <v>ANO</v>
      </c>
    </row>
    <row r="23" spans="1:19" ht="18" customHeight="1">
      <c r="A23" s="67" t="s">
        <v>216</v>
      </c>
      <c r="B23" s="68"/>
      <c r="C23" s="68"/>
      <c r="D23" s="68"/>
      <c r="E23" s="68"/>
      <c r="F23" s="68"/>
      <c r="G23" s="68"/>
      <c r="H23" s="68"/>
      <c r="I23" s="6"/>
      <c r="J23" s="6"/>
      <c r="K23" s="6"/>
      <c r="L23" s="6"/>
      <c r="M23" s="7"/>
      <c r="N23" s="22">
        <v>2</v>
      </c>
      <c r="O23" s="18">
        <v>0.1</v>
      </c>
      <c r="P23">
        <f>IF(N23=2,O23,)</f>
        <v>0.1</v>
      </c>
      <c r="Q23" t="s">
        <v>190</v>
      </c>
      <c r="S23" s="26" t="str">
        <f>IF(N23&gt;1,"ANO","NE")</f>
        <v>ANO</v>
      </c>
    </row>
    <row r="24" spans="1:19" ht="6" customHeight="1">
      <c r="A24" s="10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S24" s="26"/>
    </row>
    <row r="25" spans="1:19" ht="15.75">
      <c r="A25" s="15" t="s">
        <v>223</v>
      </c>
      <c r="B25" s="16"/>
      <c r="C25" s="16"/>
      <c r="D25" s="16"/>
      <c r="E25" s="16"/>
      <c r="F25" s="6"/>
      <c r="G25" s="6"/>
      <c r="H25" s="6"/>
      <c r="I25" s="6"/>
      <c r="J25" s="9" t="s">
        <v>211</v>
      </c>
      <c r="K25" s="6"/>
      <c r="L25" s="6"/>
      <c r="M25" s="7"/>
      <c r="S25" s="26"/>
    </row>
    <row r="26" spans="1:19" ht="18" customHeight="1">
      <c r="A26" s="67" t="s">
        <v>220</v>
      </c>
      <c r="B26" s="68"/>
      <c r="C26" s="68"/>
      <c r="D26" s="68"/>
      <c r="E26" s="68"/>
      <c r="F26" s="68"/>
      <c r="G26" s="68"/>
      <c r="H26" s="68"/>
      <c r="I26" s="6"/>
      <c r="J26" s="6"/>
      <c r="K26" s="6"/>
      <c r="L26" s="6"/>
      <c r="M26" s="7"/>
      <c r="N26" s="23">
        <v>1</v>
      </c>
      <c r="P26" s="19">
        <f>IF(N26&gt;1,86/132,T48/132)</f>
        <v>0</v>
      </c>
      <c r="Q26" t="s">
        <v>219</v>
      </c>
      <c r="S26" s="26" t="str">
        <f>IF(N26&gt;1,"ANO","NE")</f>
        <v>NE</v>
      </c>
    </row>
    <row r="27" spans="1:19" ht="18" customHeight="1">
      <c r="A27" s="20" t="s">
        <v>221</v>
      </c>
      <c r="B27" s="17"/>
      <c r="C27" s="17"/>
      <c r="D27" s="17"/>
      <c r="E27" s="17"/>
      <c r="F27" s="17"/>
      <c r="G27" s="17"/>
      <c r="H27" s="17"/>
      <c r="I27" s="44"/>
      <c r="J27" s="45"/>
      <c r="K27" s="45"/>
      <c r="L27" s="45"/>
      <c r="M27" s="46"/>
      <c r="Q27" t="s">
        <v>70</v>
      </c>
      <c r="S27" s="26">
        <f>IF(N26&gt;1,"NE",A28)</f>
      </c>
    </row>
    <row r="28" spans="1:17" ht="12.75" customHeight="1">
      <c r="A28" s="73">
        <f>CONCATENATE(S49,S50,S51,S52,S53,S54,S55,S56,S57,S58,S59,S60,S61,S62,S63,S64,S65,S66,S67,S68,S69,S70,S71,S72,S73,S74,S75,S76,S77,S78)&amp;CONCATENATE(S79,S80,S81,S82,S83,S84,S85,S86,S87,S88,S89,S90,S91,S92,S93,S94,S95,S96,S97,S98,S99,S100,S101,S102,S103,S104,S105,S106,S107,S108)&amp;CONCATENATE(S109,S110,S111,S112,S113,S114,S115,S116,S117,S118,S119,S120,S121,S122,S123,S124,S125,S126,S127,S128,S129,S130,S131,S132,S133,S134,S135,S136,S137,S138)&amp;CONCATENATE(S139,S140,S141,S142,S143,S144,S145,S146,S147,S148,S149,S150,S151,S152,S153,S154,S155,S156)</f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Q28" t="s">
        <v>71</v>
      </c>
    </row>
    <row r="29" spans="1:17" ht="12.7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5"/>
      <c r="Q29" t="s">
        <v>72</v>
      </c>
    </row>
    <row r="30" spans="1:13" ht="12.7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5"/>
    </row>
    <row r="31" spans="1:13" ht="12.7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5"/>
    </row>
    <row r="32" spans="1:13" ht="12.7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2.75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1:13" ht="12.75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</row>
    <row r="35" spans="1:13" ht="12.7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</row>
    <row r="36" spans="1:13" ht="12.75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</row>
    <row r="37" spans="1:13" ht="12.75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</row>
    <row r="38" spans="1:13" ht="12.7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</row>
    <row r="39" spans="1:13" ht="15" customHeight="1">
      <c r="A39" s="64" t="s">
        <v>217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6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8" customHeight="1">
      <c r="A41" s="31" t="s">
        <v>212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27"/>
      <c r="M41" s="27"/>
    </row>
    <row r="42" spans="1:13" ht="15" customHeight="1">
      <c r="A42" s="33" t="s">
        <v>213</v>
      </c>
      <c r="B42" s="33"/>
      <c r="C42" s="33"/>
      <c r="D42" s="33"/>
      <c r="E42" s="33"/>
      <c r="F42" s="33"/>
      <c r="G42" s="33"/>
      <c r="H42" s="34"/>
      <c r="I42" s="37">
        <v>3</v>
      </c>
      <c r="J42" s="33" t="s">
        <v>206</v>
      </c>
      <c r="K42" s="33"/>
      <c r="L42" s="24"/>
      <c r="M42" s="24"/>
    </row>
    <row r="43" spans="1:13" ht="15" customHeight="1">
      <c r="A43" s="33" t="s">
        <v>202</v>
      </c>
      <c r="B43" s="33"/>
      <c r="C43" s="33"/>
      <c r="D43" s="33"/>
      <c r="E43" s="34"/>
      <c r="F43" s="34"/>
      <c r="G43" s="33"/>
      <c r="H43" s="34"/>
      <c r="I43" s="38">
        <f>P20*10</f>
        <v>1</v>
      </c>
      <c r="J43" s="33" t="s">
        <v>203</v>
      </c>
      <c r="K43" s="33"/>
      <c r="L43" s="24"/>
      <c r="M43" s="24"/>
    </row>
    <row r="44" spans="1:13" ht="15" customHeight="1">
      <c r="A44" s="33"/>
      <c r="B44" s="33"/>
      <c r="C44" s="33"/>
      <c r="D44" s="33"/>
      <c r="E44" s="34"/>
      <c r="F44" s="34"/>
      <c r="G44" s="33"/>
      <c r="H44" s="34"/>
      <c r="I44" s="39">
        <f>IF(N26&gt;1,86,T48)</f>
        <v>0</v>
      </c>
      <c r="J44" s="33" t="s">
        <v>204</v>
      </c>
      <c r="K44" s="33"/>
      <c r="L44" s="24"/>
      <c r="M44" s="24"/>
    </row>
    <row r="45" spans="1:13" ht="21" customHeight="1">
      <c r="A45" s="35" t="s">
        <v>205</v>
      </c>
      <c r="B45" s="35"/>
      <c r="C45" s="35"/>
      <c r="D45" s="35"/>
      <c r="E45" s="35"/>
      <c r="F45" s="35"/>
      <c r="G45" s="35"/>
      <c r="H45" s="36"/>
      <c r="I45" s="40">
        <f>I42*0.5*P20+I42*0.5*P26</f>
        <v>0.15000000000000002</v>
      </c>
      <c r="J45" s="35" t="s">
        <v>206</v>
      </c>
      <c r="K45" s="33"/>
      <c r="L45" s="24"/>
      <c r="M45" s="24"/>
    </row>
    <row r="46" spans="1:13" ht="6" customHeight="1" thickBo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 customHeight="1" thickBot="1">
      <c r="A47" s="60" t="s">
        <v>73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8"/>
    </row>
    <row r="48" spans="1:20" ht="15" customHeight="1" thickBot="1">
      <c r="A48" s="49" t="s">
        <v>183</v>
      </c>
      <c r="B48" s="50" t="s">
        <v>191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8"/>
      <c r="T48">
        <f>SUM(T49:T156)</f>
        <v>0</v>
      </c>
    </row>
    <row r="49" spans="1:20" ht="18" customHeight="1">
      <c r="A49" s="51" t="s">
        <v>68</v>
      </c>
      <c r="B49" s="52"/>
      <c r="C49" s="52" t="s">
        <v>185</v>
      </c>
      <c r="D49" s="52"/>
      <c r="E49" s="52"/>
      <c r="F49" s="52"/>
      <c r="G49" s="52"/>
      <c r="H49" s="52"/>
      <c r="I49" s="52"/>
      <c r="J49" s="52"/>
      <c r="K49" s="52"/>
      <c r="L49" s="52"/>
      <c r="M49" s="53"/>
      <c r="N49" t="s">
        <v>17</v>
      </c>
      <c r="O49" t="s">
        <v>75</v>
      </c>
      <c r="Q49">
        <v>4</v>
      </c>
      <c r="R49" s="23" t="b">
        <v>0</v>
      </c>
      <c r="S49">
        <f>IF(R49=TRUE,C49&amp;", ","")</f>
      </c>
      <c r="T49">
        <f aca="true" t="shared" si="1" ref="T49:T80">IF(AND(A49="ANO",R49=TRUE),1,0)</f>
        <v>0</v>
      </c>
    </row>
    <row r="50" spans="1:20" ht="18" customHeight="1">
      <c r="A50" s="54" t="s">
        <v>68</v>
      </c>
      <c r="B50" s="55"/>
      <c r="C50" s="55" t="s">
        <v>18</v>
      </c>
      <c r="D50" s="55"/>
      <c r="E50" s="55"/>
      <c r="F50" s="55"/>
      <c r="G50" s="55"/>
      <c r="H50" s="55"/>
      <c r="I50" s="55"/>
      <c r="J50" s="55"/>
      <c r="K50" s="55"/>
      <c r="L50" s="55"/>
      <c r="M50" s="56"/>
      <c r="N50" t="s">
        <v>18</v>
      </c>
      <c r="O50" t="s">
        <v>75</v>
      </c>
      <c r="Q50">
        <v>4</v>
      </c>
      <c r="R50" s="23" t="b">
        <v>0</v>
      </c>
      <c r="S50">
        <f>IF(R50=TRUE,C50&amp;", ","")</f>
      </c>
      <c r="T50">
        <f t="shared" si="1"/>
        <v>0</v>
      </c>
    </row>
    <row r="51" spans="1:20" ht="18" customHeight="1">
      <c r="A51" s="54" t="s">
        <v>68</v>
      </c>
      <c r="B51" s="55"/>
      <c r="C51" s="55" t="s">
        <v>76</v>
      </c>
      <c r="D51" s="55"/>
      <c r="E51" s="55"/>
      <c r="F51" s="55"/>
      <c r="G51" s="55"/>
      <c r="H51" s="55"/>
      <c r="I51" s="55"/>
      <c r="J51" s="55"/>
      <c r="K51" s="55"/>
      <c r="L51" s="55"/>
      <c r="M51" s="56"/>
      <c r="N51" t="s">
        <v>76</v>
      </c>
      <c r="O51" t="s">
        <v>75</v>
      </c>
      <c r="Q51">
        <v>4</v>
      </c>
      <c r="R51" s="23" t="b">
        <v>0</v>
      </c>
      <c r="S51">
        <f>IF(R51=TRUE,C51&amp;", ","")</f>
      </c>
      <c r="T51">
        <f t="shared" si="1"/>
        <v>0</v>
      </c>
    </row>
    <row r="52" spans="1:20" ht="18" customHeight="1">
      <c r="A52" s="54" t="s">
        <v>68</v>
      </c>
      <c r="B52" s="55"/>
      <c r="C52" s="55" t="s">
        <v>77</v>
      </c>
      <c r="D52" s="55"/>
      <c r="E52" s="55"/>
      <c r="F52" s="55"/>
      <c r="G52" s="55"/>
      <c r="H52" s="55"/>
      <c r="I52" s="55"/>
      <c r="J52" s="55"/>
      <c r="K52" s="55"/>
      <c r="L52" s="55"/>
      <c r="M52" s="56"/>
      <c r="N52" t="s">
        <v>77</v>
      </c>
      <c r="O52" t="s">
        <v>75</v>
      </c>
      <c r="Q52">
        <v>4</v>
      </c>
      <c r="R52" s="23" t="b">
        <v>0</v>
      </c>
      <c r="S52">
        <f>IF(R52=TRUE,C52&amp;", ","")</f>
      </c>
      <c r="T52">
        <f t="shared" si="1"/>
        <v>0</v>
      </c>
    </row>
    <row r="53" spans="1:20" ht="18" customHeight="1">
      <c r="A53" s="54" t="s">
        <v>68</v>
      </c>
      <c r="B53" s="55"/>
      <c r="C53" s="55" t="s">
        <v>78</v>
      </c>
      <c r="D53" s="55"/>
      <c r="E53" s="55"/>
      <c r="F53" s="55"/>
      <c r="G53" s="55"/>
      <c r="H53" s="55"/>
      <c r="I53" s="55"/>
      <c r="J53" s="55"/>
      <c r="K53" s="55"/>
      <c r="L53" s="55"/>
      <c r="M53" s="56"/>
      <c r="N53" t="s">
        <v>78</v>
      </c>
      <c r="O53" t="s">
        <v>75</v>
      </c>
      <c r="Q53">
        <v>4</v>
      </c>
      <c r="R53" s="23" t="b">
        <v>0</v>
      </c>
      <c r="S53">
        <f>IF(R53=TRUE,C53&amp;", ","")</f>
      </c>
      <c r="T53">
        <f t="shared" si="1"/>
        <v>0</v>
      </c>
    </row>
    <row r="54" spans="1:20" ht="18" customHeight="1">
      <c r="A54" s="54" t="s">
        <v>68</v>
      </c>
      <c r="B54" s="55"/>
      <c r="C54" s="55"/>
      <c r="D54" s="55" t="s">
        <v>19</v>
      </c>
      <c r="E54" s="55"/>
      <c r="F54" s="55"/>
      <c r="G54" s="55"/>
      <c r="H54" s="55"/>
      <c r="I54" s="55"/>
      <c r="J54" s="55"/>
      <c r="K54" s="55"/>
      <c r="L54" s="55"/>
      <c r="M54" s="56"/>
      <c r="N54" t="s">
        <v>19</v>
      </c>
      <c r="O54" t="s">
        <v>79</v>
      </c>
      <c r="Q54">
        <v>5</v>
      </c>
      <c r="R54" s="23" t="b">
        <v>0</v>
      </c>
      <c r="S54">
        <f>IF(R54=TRUE,D54&amp;", ","")</f>
      </c>
      <c r="T54">
        <f t="shared" si="1"/>
        <v>0</v>
      </c>
    </row>
    <row r="55" spans="1:20" ht="18" customHeight="1">
      <c r="A55" s="54" t="s">
        <v>184</v>
      </c>
      <c r="B55" s="55"/>
      <c r="C55" s="55"/>
      <c r="D55" s="55" t="s">
        <v>22</v>
      </c>
      <c r="E55" s="55"/>
      <c r="F55" s="55"/>
      <c r="G55" s="55"/>
      <c r="H55" s="55"/>
      <c r="I55" s="55"/>
      <c r="J55" s="55"/>
      <c r="K55" s="55"/>
      <c r="L55" s="55"/>
      <c r="M55" s="56"/>
      <c r="N55" t="s">
        <v>22</v>
      </c>
      <c r="O55" t="s">
        <v>79</v>
      </c>
      <c r="Q55">
        <v>5</v>
      </c>
      <c r="R55" s="23" t="b">
        <v>0</v>
      </c>
      <c r="S55">
        <f>IF(R55=TRUE,D55&amp;", ","")</f>
      </c>
      <c r="T55">
        <f t="shared" si="1"/>
        <v>0</v>
      </c>
    </row>
    <row r="56" spans="1:20" ht="18" customHeight="1">
      <c r="A56" s="54" t="s">
        <v>68</v>
      </c>
      <c r="B56" s="55"/>
      <c r="C56" s="55"/>
      <c r="D56" s="55"/>
      <c r="E56" s="55" t="s">
        <v>20</v>
      </c>
      <c r="F56" s="55"/>
      <c r="G56" s="55"/>
      <c r="H56" s="55"/>
      <c r="I56" s="55"/>
      <c r="J56" s="55"/>
      <c r="K56" s="55"/>
      <c r="L56" s="55"/>
      <c r="M56" s="56"/>
      <c r="N56" t="s">
        <v>20</v>
      </c>
      <c r="O56" t="s">
        <v>80</v>
      </c>
      <c r="Q56">
        <v>6</v>
      </c>
      <c r="R56" s="23" t="b">
        <v>0</v>
      </c>
      <c r="S56">
        <f aca="true" t="shared" si="2" ref="S56:S73">IF(R56=TRUE,E56&amp;", ","")</f>
      </c>
      <c r="T56">
        <f t="shared" si="1"/>
        <v>0</v>
      </c>
    </row>
    <row r="57" spans="1:20" ht="18" customHeight="1">
      <c r="A57" s="54" t="s">
        <v>184</v>
      </c>
      <c r="B57" s="55"/>
      <c r="C57" s="55"/>
      <c r="D57" s="55"/>
      <c r="E57" s="55" t="s">
        <v>31</v>
      </c>
      <c r="F57" s="55"/>
      <c r="G57" s="55"/>
      <c r="H57" s="55"/>
      <c r="I57" s="55"/>
      <c r="J57" s="55"/>
      <c r="K57" s="55"/>
      <c r="L57" s="55"/>
      <c r="M57" s="56"/>
      <c r="N57" t="s">
        <v>31</v>
      </c>
      <c r="O57" t="s">
        <v>81</v>
      </c>
      <c r="Q57">
        <v>6</v>
      </c>
      <c r="R57" s="23" t="b">
        <v>0</v>
      </c>
      <c r="S57">
        <f t="shared" si="2"/>
      </c>
      <c r="T57">
        <f t="shared" si="1"/>
        <v>0</v>
      </c>
    </row>
    <row r="58" spans="1:20" ht="18" customHeight="1">
      <c r="A58" s="54" t="s">
        <v>184</v>
      </c>
      <c r="B58" s="55"/>
      <c r="C58" s="55"/>
      <c r="D58" s="55"/>
      <c r="E58" s="55" t="s">
        <v>32</v>
      </c>
      <c r="F58" s="55"/>
      <c r="G58" s="55"/>
      <c r="H58" s="55"/>
      <c r="I58" s="55"/>
      <c r="J58" s="55"/>
      <c r="K58" s="55"/>
      <c r="L58" s="55"/>
      <c r="M58" s="56"/>
      <c r="N58" t="s">
        <v>32</v>
      </c>
      <c r="O58" t="s">
        <v>82</v>
      </c>
      <c r="Q58">
        <v>6</v>
      </c>
      <c r="R58" s="23" t="b">
        <v>0</v>
      </c>
      <c r="S58">
        <f t="shared" si="2"/>
      </c>
      <c r="T58">
        <f t="shared" si="1"/>
        <v>0</v>
      </c>
    </row>
    <row r="59" spans="1:20" ht="18" customHeight="1">
      <c r="A59" s="54" t="s">
        <v>68</v>
      </c>
      <c r="B59" s="55"/>
      <c r="C59" s="55"/>
      <c r="D59" s="55"/>
      <c r="E59" s="55" t="s">
        <v>153</v>
      </c>
      <c r="F59" s="55"/>
      <c r="G59" s="55"/>
      <c r="H59" s="55"/>
      <c r="I59" s="55"/>
      <c r="J59" s="55"/>
      <c r="K59" s="55"/>
      <c r="L59" s="55"/>
      <c r="M59" s="56"/>
      <c r="N59" t="s">
        <v>15</v>
      </c>
      <c r="O59" t="s">
        <v>83</v>
      </c>
      <c r="Q59">
        <v>7</v>
      </c>
      <c r="R59" s="23" t="b">
        <v>0</v>
      </c>
      <c r="S59">
        <f t="shared" si="2"/>
      </c>
      <c r="T59">
        <f t="shared" si="1"/>
        <v>0</v>
      </c>
    </row>
    <row r="60" spans="1:20" ht="18" customHeight="1">
      <c r="A60" s="54" t="s">
        <v>68</v>
      </c>
      <c r="B60" s="55"/>
      <c r="C60" s="55"/>
      <c r="D60" s="55"/>
      <c r="E60" s="55" t="s">
        <v>16</v>
      </c>
      <c r="F60" s="55"/>
      <c r="G60" s="55"/>
      <c r="H60" s="55"/>
      <c r="I60" s="55"/>
      <c r="J60" s="55"/>
      <c r="K60" s="55"/>
      <c r="L60" s="55"/>
      <c r="M60" s="56"/>
      <c r="N60" t="s">
        <v>16</v>
      </c>
      <c r="O60" t="s">
        <v>84</v>
      </c>
      <c r="Q60">
        <v>7</v>
      </c>
      <c r="R60" s="23" t="b">
        <v>0</v>
      </c>
      <c r="S60">
        <f t="shared" si="2"/>
      </c>
      <c r="T60">
        <f t="shared" si="1"/>
        <v>0</v>
      </c>
    </row>
    <row r="61" spans="1:20" ht="18" customHeight="1">
      <c r="A61" s="54" t="s">
        <v>68</v>
      </c>
      <c r="B61" s="55"/>
      <c r="C61" s="55"/>
      <c r="D61" s="55"/>
      <c r="E61" s="55" t="s">
        <v>197</v>
      </c>
      <c r="F61" s="55"/>
      <c r="G61" s="55"/>
      <c r="H61" s="55"/>
      <c r="I61" s="55"/>
      <c r="J61" s="55"/>
      <c r="K61" s="55"/>
      <c r="L61" s="55"/>
      <c r="M61" s="56"/>
      <c r="N61" t="s">
        <v>85</v>
      </c>
      <c r="O61" t="s">
        <v>83</v>
      </c>
      <c r="Q61">
        <v>7</v>
      </c>
      <c r="R61" s="23" t="b">
        <v>0</v>
      </c>
      <c r="S61">
        <f t="shared" si="2"/>
      </c>
      <c r="T61">
        <f t="shared" si="1"/>
        <v>0</v>
      </c>
    </row>
    <row r="62" spans="1:20" ht="18" customHeight="1">
      <c r="A62" s="54" t="s">
        <v>68</v>
      </c>
      <c r="B62" s="55"/>
      <c r="C62" s="55"/>
      <c r="D62" s="55"/>
      <c r="E62" s="55" t="s">
        <v>86</v>
      </c>
      <c r="F62" s="55"/>
      <c r="G62" s="55"/>
      <c r="H62" s="55"/>
      <c r="I62" s="55"/>
      <c r="J62" s="55"/>
      <c r="K62" s="55"/>
      <c r="L62" s="55"/>
      <c r="M62" s="56"/>
      <c r="N62" t="s">
        <v>86</v>
      </c>
      <c r="O62" t="s">
        <v>87</v>
      </c>
      <c r="Q62">
        <v>7</v>
      </c>
      <c r="R62" s="23" t="b">
        <v>0</v>
      </c>
      <c r="S62">
        <f t="shared" si="2"/>
      </c>
      <c r="T62">
        <f t="shared" si="1"/>
        <v>0</v>
      </c>
    </row>
    <row r="63" spans="1:20" ht="18" customHeight="1">
      <c r="A63" s="54" t="s">
        <v>68</v>
      </c>
      <c r="B63" s="55"/>
      <c r="C63" s="55"/>
      <c r="D63" s="55"/>
      <c r="E63" s="55" t="s">
        <v>154</v>
      </c>
      <c r="F63" s="55"/>
      <c r="G63" s="55"/>
      <c r="H63" s="55"/>
      <c r="I63" s="55"/>
      <c r="J63" s="55"/>
      <c r="K63" s="55"/>
      <c r="L63" s="55"/>
      <c r="M63" s="56"/>
      <c r="N63" t="s">
        <v>88</v>
      </c>
      <c r="O63" t="s">
        <v>83</v>
      </c>
      <c r="Q63">
        <v>7</v>
      </c>
      <c r="R63" s="23" t="b">
        <v>0</v>
      </c>
      <c r="S63">
        <f t="shared" si="2"/>
      </c>
      <c r="T63">
        <f t="shared" si="1"/>
        <v>0</v>
      </c>
    </row>
    <row r="64" spans="1:20" ht="18" customHeight="1">
      <c r="A64" s="54" t="s">
        <v>68</v>
      </c>
      <c r="B64" s="55"/>
      <c r="C64" s="55"/>
      <c r="D64" s="55"/>
      <c r="E64" s="55" t="s">
        <v>155</v>
      </c>
      <c r="F64" s="55"/>
      <c r="G64" s="55"/>
      <c r="H64" s="55"/>
      <c r="I64" s="55"/>
      <c r="J64" s="55"/>
      <c r="K64" s="55"/>
      <c r="L64" s="55"/>
      <c r="M64" s="56"/>
      <c r="N64" t="s">
        <v>89</v>
      </c>
      <c r="O64" t="s">
        <v>90</v>
      </c>
      <c r="Q64">
        <v>7</v>
      </c>
      <c r="R64" s="23" t="b">
        <v>0</v>
      </c>
      <c r="S64">
        <f t="shared" si="2"/>
      </c>
      <c r="T64">
        <f t="shared" si="1"/>
        <v>0</v>
      </c>
    </row>
    <row r="65" spans="1:20" ht="18" customHeight="1">
      <c r="A65" s="54" t="s">
        <v>184</v>
      </c>
      <c r="B65" s="55"/>
      <c r="C65" s="55"/>
      <c r="D65" s="55"/>
      <c r="E65" s="55" t="s">
        <v>23</v>
      </c>
      <c r="F65" s="55"/>
      <c r="G65" s="55"/>
      <c r="H65" s="55"/>
      <c r="I65" s="55"/>
      <c r="J65" s="55"/>
      <c r="K65" s="55"/>
      <c r="L65" s="55"/>
      <c r="M65" s="56"/>
      <c r="N65" t="s">
        <v>23</v>
      </c>
      <c r="O65" t="s">
        <v>83</v>
      </c>
      <c r="Q65">
        <v>7</v>
      </c>
      <c r="R65" s="23" t="b">
        <v>0</v>
      </c>
      <c r="S65">
        <f t="shared" si="2"/>
      </c>
      <c r="T65">
        <f t="shared" si="1"/>
        <v>0</v>
      </c>
    </row>
    <row r="66" spans="1:20" ht="18" customHeight="1">
      <c r="A66" s="54" t="s">
        <v>184</v>
      </c>
      <c r="B66" s="55"/>
      <c r="C66" s="55"/>
      <c r="D66" s="55"/>
      <c r="E66" s="55" t="s">
        <v>24</v>
      </c>
      <c r="F66" s="55"/>
      <c r="G66" s="55"/>
      <c r="H66" s="55"/>
      <c r="I66" s="55"/>
      <c r="J66" s="55"/>
      <c r="K66" s="55"/>
      <c r="L66" s="55"/>
      <c r="M66" s="56"/>
      <c r="N66" t="s">
        <v>24</v>
      </c>
      <c r="O66" t="s">
        <v>83</v>
      </c>
      <c r="Q66">
        <v>7</v>
      </c>
      <c r="R66" s="23" t="b">
        <v>0</v>
      </c>
      <c r="S66">
        <f t="shared" si="2"/>
      </c>
      <c r="T66">
        <f t="shared" si="1"/>
        <v>0</v>
      </c>
    </row>
    <row r="67" spans="1:20" ht="18" customHeight="1">
      <c r="A67" s="54" t="s">
        <v>184</v>
      </c>
      <c r="B67" s="55"/>
      <c r="C67" s="55"/>
      <c r="D67" s="55"/>
      <c r="E67" s="55" t="s">
        <v>25</v>
      </c>
      <c r="F67" s="55"/>
      <c r="G67" s="55"/>
      <c r="H67" s="55"/>
      <c r="I67" s="55"/>
      <c r="J67" s="55"/>
      <c r="K67" s="55"/>
      <c r="L67" s="55"/>
      <c r="M67" s="56"/>
      <c r="N67" t="s">
        <v>91</v>
      </c>
      <c r="O67" t="s">
        <v>83</v>
      </c>
      <c r="Q67">
        <v>7</v>
      </c>
      <c r="R67" s="23" t="b">
        <v>0</v>
      </c>
      <c r="S67">
        <f t="shared" si="2"/>
      </c>
      <c r="T67">
        <f t="shared" si="1"/>
        <v>0</v>
      </c>
    </row>
    <row r="68" spans="1:20" ht="18" customHeight="1">
      <c r="A68" s="54" t="s">
        <v>184</v>
      </c>
      <c r="B68" s="55"/>
      <c r="C68" s="55"/>
      <c r="D68" s="55"/>
      <c r="E68" s="55" t="s">
        <v>26</v>
      </c>
      <c r="F68" s="55"/>
      <c r="G68" s="55"/>
      <c r="H68" s="55"/>
      <c r="I68" s="55"/>
      <c r="J68" s="55"/>
      <c r="K68" s="55"/>
      <c r="L68" s="55"/>
      <c r="M68" s="56"/>
      <c r="N68" t="s">
        <v>92</v>
      </c>
      <c r="O68" t="s">
        <v>83</v>
      </c>
      <c r="Q68">
        <v>7</v>
      </c>
      <c r="R68" s="23" t="b">
        <v>0</v>
      </c>
      <c r="S68">
        <f t="shared" si="2"/>
      </c>
      <c r="T68">
        <f t="shared" si="1"/>
        <v>0</v>
      </c>
    </row>
    <row r="69" spans="1:20" ht="18" customHeight="1">
      <c r="A69" s="54" t="s">
        <v>184</v>
      </c>
      <c r="B69" s="55"/>
      <c r="C69" s="55"/>
      <c r="D69" s="55"/>
      <c r="E69" s="55" t="s">
        <v>27</v>
      </c>
      <c r="F69" s="55"/>
      <c r="G69" s="55"/>
      <c r="H69" s="55"/>
      <c r="I69" s="55"/>
      <c r="J69" s="55"/>
      <c r="K69" s="55"/>
      <c r="L69" s="55"/>
      <c r="M69" s="56"/>
      <c r="N69" t="s">
        <v>93</v>
      </c>
      <c r="O69" t="s">
        <v>83</v>
      </c>
      <c r="Q69">
        <v>7</v>
      </c>
      <c r="R69" s="23" t="b">
        <v>0</v>
      </c>
      <c r="S69">
        <f t="shared" si="2"/>
      </c>
      <c r="T69">
        <f t="shared" si="1"/>
        <v>0</v>
      </c>
    </row>
    <row r="70" spans="1:20" ht="18" customHeight="1">
      <c r="A70" s="54" t="s">
        <v>184</v>
      </c>
      <c r="B70" s="55"/>
      <c r="C70" s="55"/>
      <c r="D70" s="55"/>
      <c r="E70" s="55" t="s">
        <v>28</v>
      </c>
      <c r="F70" s="55"/>
      <c r="G70" s="55"/>
      <c r="H70" s="55"/>
      <c r="I70" s="55"/>
      <c r="J70" s="55"/>
      <c r="K70" s="55"/>
      <c r="L70" s="55"/>
      <c r="M70" s="56"/>
      <c r="N70" t="s">
        <v>94</v>
      </c>
      <c r="O70" t="s">
        <v>83</v>
      </c>
      <c r="Q70">
        <v>7</v>
      </c>
      <c r="R70" s="23" t="b">
        <v>0</v>
      </c>
      <c r="S70">
        <f t="shared" si="2"/>
      </c>
      <c r="T70">
        <f t="shared" si="1"/>
        <v>0</v>
      </c>
    </row>
    <row r="71" spans="1:20" ht="18" customHeight="1">
      <c r="A71" s="54" t="s">
        <v>184</v>
      </c>
      <c r="B71" s="55"/>
      <c r="C71" s="55"/>
      <c r="D71" s="55"/>
      <c r="E71" s="55" t="s">
        <v>29</v>
      </c>
      <c r="F71" s="55"/>
      <c r="G71" s="55"/>
      <c r="H71" s="55"/>
      <c r="I71" s="55"/>
      <c r="J71" s="55"/>
      <c r="K71" s="55"/>
      <c r="L71" s="55"/>
      <c r="M71" s="56"/>
      <c r="N71" t="s">
        <v>95</v>
      </c>
      <c r="O71" t="s">
        <v>83</v>
      </c>
      <c r="Q71">
        <v>7</v>
      </c>
      <c r="R71" s="23" t="b">
        <v>0</v>
      </c>
      <c r="S71">
        <f t="shared" si="2"/>
      </c>
      <c r="T71">
        <f t="shared" si="1"/>
        <v>0</v>
      </c>
    </row>
    <row r="72" spans="1:20" ht="18" customHeight="1">
      <c r="A72" s="54" t="s">
        <v>184</v>
      </c>
      <c r="B72" s="55"/>
      <c r="C72" s="55"/>
      <c r="D72" s="55"/>
      <c r="E72" s="55" t="s">
        <v>30</v>
      </c>
      <c r="F72" s="55"/>
      <c r="G72" s="55"/>
      <c r="H72" s="55"/>
      <c r="I72" s="55"/>
      <c r="J72" s="55"/>
      <c r="K72" s="55"/>
      <c r="L72" s="55"/>
      <c r="M72" s="56"/>
      <c r="N72" t="s">
        <v>96</v>
      </c>
      <c r="O72" t="s">
        <v>83</v>
      </c>
      <c r="Q72">
        <v>7</v>
      </c>
      <c r="R72" s="23" t="b">
        <v>0</v>
      </c>
      <c r="S72">
        <f t="shared" si="2"/>
      </c>
      <c r="T72">
        <f t="shared" si="1"/>
        <v>0</v>
      </c>
    </row>
    <row r="73" spans="1:20" ht="18" customHeight="1">
      <c r="A73" s="54" t="s">
        <v>184</v>
      </c>
      <c r="B73" s="55"/>
      <c r="C73" s="55"/>
      <c r="D73" s="55"/>
      <c r="E73" s="55" t="s">
        <v>156</v>
      </c>
      <c r="F73" s="55"/>
      <c r="G73" s="55"/>
      <c r="H73" s="55"/>
      <c r="I73" s="55"/>
      <c r="J73" s="55"/>
      <c r="K73" s="55"/>
      <c r="L73" s="55"/>
      <c r="M73" s="56"/>
      <c r="N73" t="s">
        <v>97</v>
      </c>
      <c r="O73" t="s">
        <v>83</v>
      </c>
      <c r="Q73">
        <v>7</v>
      </c>
      <c r="R73" s="23" t="b">
        <v>0</v>
      </c>
      <c r="S73">
        <f t="shared" si="2"/>
      </c>
      <c r="T73">
        <f t="shared" si="1"/>
        <v>0</v>
      </c>
    </row>
    <row r="74" spans="1:20" ht="18" customHeight="1">
      <c r="A74" s="54" t="s">
        <v>68</v>
      </c>
      <c r="B74" s="55"/>
      <c r="C74" s="55"/>
      <c r="D74" s="55"/>
      <c r="E74" s="55"/>
      <c r="F74" s="55" t="s">
        <v>157</v>
      </c>
      <c r="G74" s="55"/>
      <c r="H74" s="55"/>
      <c r="I74" s="55"/>
      <c r="J74" s="55"/>
      <c r="K74" s="55"/>
      <c r="L74" s="55"/>
      <c r="M74" s="56"/>
      <c r="N74" t="s">
        <v>98</v>
      </c>
      <c r="O74" t="s">
        <v>99</v>
      </c>
      <c r="Q74">
        <v>8</v>
      </c>
      <c r="R74" s="23" t="b">
        <v>0</v>
      </c>
      <c r="S74">
        <f aca="true" t="shared" si="3" ref="S74:S94">IF(R74=TRUE,F74&amp;", ","")</f>
      </c>
      <c r="T74">
        <f t="shared" si="1"/>
        <v>0</v>
      </c>
    </row>
    <row r="75" spans="1:20" ht="18" customHeight="1">
      <c r="A75" s="54" t="s">
        <v>184</v>
      </c>
      <c r="B75" s="55"/>
      <c r="C75" s="55"/>
      <c r="D75" s="55"/>
      <c r="E75" s="55"/>
      <c r="F75" s="55" t="s">
        <v>100</v>
      </c>
      <c r="G75" s="55"/>
      <c r="H75" s="55"/>
      <c r="I75" s="55"/>
      <c r="J75" s="55"/>
      <c r="K75" s="55"/>
      <c r="L75" s="55"/>
      <c r="M75" s="56"/>
      <c r="N75" t="s">
        <v>100</v>
      </c>
      <c r="O75" t="s">
        <v>99</v>
      </c>
      <c r="Q75">
        <v>8</v>
      </c>
      <c r="R75" s="23" t="b">
        <v>0</v>
      </c>
      <c r="S75">
        <f t="shared" si="3"/>
      </c>
      <c r="T75">
        <f t="shared" si="1"/>
        <v>0</v>
      </c>
    </row>
    <row r="76" spans="1:20" ht="18" customHeight="1">
      <c r="A76" s="54" t="s">
        <v>184</v>
      </c>
      <c r="B76" s="55"/>
      <c r="C76" s="55"/>
      <c r="D76" s="55"/>
      <c r="E76" s="55"/>
      <c r="F76" s="55" t="s">
        <v>33</v>
      </c>
      <c r="G76" s="55"/>
      <c r="H76" s="55"/>
      <c r="I76" s="55"/>
      <c r="J76" s="55"/>
      <c r="K76" s="55"/>
      <c r="L76" s="55"/>
      <c r="M76" s="56"/>
      <c r="N76" t="s">
        <v>33</v>
      </c>
      <c r="O76" t="s">
        <v>99</v>
      </c>
      <c r="Q76">
        <v>8</v>
      </c>
      <c r="R76" s="23" t="b">
        <v>0</v>
      </c>
      <c r="S76">
        <f t="shared" si="3"/>
      </c>
      <c r="T76">
        <f t="shared" si="1"/>
        <v>0</v>
      </c>
    </row>
    <row r="77" spans="1:20" ht="18" customHeight="1">
      <c r="A77" s="54" t="s">
        <v>184</v>
      </c>
      <c r="B77" s="55"/>
      <c r="C77" s="55"/>
      <c r="D77" s="55"/>
      <c r="E77" s="55"/>
      <c r="F77" s="55" t="s">
        <v>34</v>
      </c>
      <c r="G77" s="55"/>
      <c r="H77" s="55"/>
      <c r="I77" s="55"/>
      <c r="J77" s="55"/>
      <c r="K77" s="55"/>
      <c r="L77" s="55"/>
      <c r="M77" s="56"/>
      <c r="N77" t="s">
        <v>34</v>
      </c>
      <c r="O77" t="s">
        <v>99</v>
      </c>
      <c r="Q77">
        <v>8</v>
      </c>
      <c r="R77" s="23" t="b">
        <v>0</v>
      </c>
      <c r="S77">
        <f t="shared" si="3"/>
      </c>
      <c r="T77">
        <f t="shared" si="1"/>
        <v>0</v>
      </c>
    </row>
    <row r="78" spans="1:20" ht="18" customHeight="1">
      <c r="A78" s="54" t="s">
        <v>68</v>
      </c>
      <c r="B78" s="55"/>
      <c r="C78" s="55"/>
      <c r="D78" s="55"/>
      <c r="E78" s="55"/>
      <c r="F78" s="55" t="s">
        <v>192</v>
      </c>
      <c r="G78" s="55"/>
      <c r="H78" s="55"/>
      <c r="I78" s="55"/>
      <c r="J78" s="55"/>
      <c r="K78" s="55"/>
      <c r="L78" s="55"/>
      <c r="M78" s="56"/>
      <c r="N78" t="s">
        <v>101</v>
      </c>
      <c r="O78" t="s">
        <v>99</v>
      </c>
      <c r="Q78">
        <v>8</v>
      </c>
      <c r="R78" s="23" t="b">
        <v>0</v>
      </c>
      <c r="S78">
        <f t="shared" si="3"/>
      </c>
      <c r="T78">
        <f t="shared" si="1"/>
        <v>0</v>
      </c>
    </row>
    <row r="79" spans="1:20" ht="18" customHeight="1">
      <c r="A79" s="54" t="s">
        <v>68</v>
      </c>
      <c r="B79" s="55"/>
      <c r="C79" s="55"/>
      <c r="D79" s="55"/>
      <c r="E79" s="55"/>
      <c r="F79" s="55" t="s">
        <v>1</v>
      </c>
      <c r="G79" s="55"/>
      <c r="H79" s="55"/>
      <c r="I79" s="55"/>
      <c r="J79" s="55"/>
      <c r="K79" s="55"/>
      <c r="L79" s="55"/>
      <c r="M79" s="56"/>
      <c r="N79" t="s">
        <v>1</v>
      </c>
      <c r="O79" t="s">
        <v>99</v>
      </c>
      <c r="Q79">
        <v>8</v>
      </c>
      <c r="R79" s="23" t="b">
        <v>0</v>
      </c>
      <c r="S79">
        <f t="shared" si="3"/>
      </c>
      <c r="T79">
        <f t="shared" si="1"/>
        <v>0</v>
      </c>
    </row>
    <row r="80" spans="1:20" ht="18" customHeight="1">
      <c r="A80" s="54" t="s">
        <v>68</v>
      </c>
      <c r="B80" s="55"/>
      <c r="C80" s="55"/>
      <c r="D80" s="55"/>
      <c r="E80" s="55"/>
      <c r="F80" s="55" t="s">
        <v>158</v>
      </c>
      <c r="G80" s="55"/>
      <c r="H80" s="55"/>
      <c r="I80" s="55"/>
      <c r="J80" s="55"/>
      <c r="K80" s="55"/>
      <c r="L80" s="55"/>
      <c r="M80" s="56"/>
      <c r="N80" t="s">
        <v>2</v>
      </c>
      <c r="O80" t="s">
        <v>99</v>
      </c>
      <c r="Q80">
        <v>8</v>
      </c>
      <c r="R80" s="23" t="b">
        <v>0</v>
      </c>
      <c r="S80">
        <f t="shared" si="3"/>
      </c>
      <c r="T80">
        <f t="shared" si="1"/>
        <v>0</v>
      </c>
    </row>
    <row r="81" spans="1:20" ht="18" customHeight="1">
      <c r="A81" s="54" t="s">
        <v>184</v>
      </c>
      <c r="B81" s="55"/>
      <c r="C81" s="55"/>
      <c r="D81" s="55"/>
      <c r="E81" s="55"/>
      <c r="F81" s="55" t="s">
        <v>159</v>
      </c>
      <c r="G81" s="55"/>
      <c r="H81" s="55"/>
      <c r="I81" s="55"/>
      <c r="J81" s="55"/>
      <c r="K81" s="55"/>
      <c r="L81" s="55"/>
      <c r="M81" s="56"/>
      <c r="N81" t="s">
        <v>14</v>
      </c>
      <c r="O81" t="s">
        <v>99</v>
      </c>
      <c r="Q81">
        <v>8</v>
      </c>
      <c r="R81" s="23" t="b">
        <v>0</v>
      </c>
      <c r="S81">
        <f t="shared" si="3"/>
      </c>
      <c r="T81">
        <f aca="true" t="shared" si="4" ref="T81:T112">IF(AND(A81="ANO",R81=TRUE),1,0)</f>
        <v>0</v>
      </c>
    </row>
    <row r="82" spans="1:20" ht="18" customHeight="1">
      <c r="A82" s="54" t="s">
        <v>184</v>
      </c>
      <c r="B82" s="55"/>
      <c r="C82" s="55"/>
      <c r="D82" s="55"/>
      <c r="E82" s="55"/>
      <c r="F82" s="55" t="s">
        <v>160</v>
      </c>
      <c r="G82" s="55"/>
      <c r="H82" s="55"/>
      <c r="I82" s="55"/>
      <c r="J82" s="55"/>
      <c r="K82" s="55"/>
      <c r="L82" s="55"/>
      <c r="M82" s="56"/>
      <c r="N82" t="s">
        <v>102</v>
      </c>
      <c r="O82" t="s">
        <v>99</v>
      </c>
      <c r="Q82">
        <v>8</v>
      </c>
      <c r="R82" s="23" t="b">
        <v>0</v>
      </c>
      <c r="S82">
        <f t="shared" si="3"/>
      </c>
      <c r="T82">
        <f t="shared" si="4"/>
        <v>0</v>
      </c>
    </row>
    <row r="83" spans="1:20" ht="18" customHeight="1">
      <c r="A83" s="54" t="s">
        <v>184</v>
      </c>
      <c r="B83" s="55"/>
      <c r="C83" s="55"/>
      <c r="D83" s="55"/>
      <c r="E83" s="55"/>
      <c r="F83" s="55" t="s">
        <v>103</v>
      </c>
      <c r="G83" s="55"/>
      <c r="H83" s="55"/>
      <c r="I83" s="55"/>
      <c r="J83" s="55"/>
      <c r="K83" s="55"/>
      <c r="L83" s="55"/>
      <c r="M83" s="56"/>
      <c r="N83" t="s">
        <v>103</v>
      </c>
      <c r="O83" t="s">
        <v>99</v>
      </c>
      <c r="Q83">
        <v>8</v>
      </c>
      <c r="R83" s="23" t="b">
        <v>0</v>
      </c>
      <c r="S83">
        <f t="shared" si="3"/>
      </c>
      <c r="T83">
        <f t="shared" si="4"/>
        <v>0</v>
      </c>
    </row>
    <row r="84" spans="1:20" ht="18" customHeight="1">
      <c r="A84" s="54" t="s">
        <v>68</v>
      </c>
      <c r="B84" s="55"/>
      <c r="C84" s="55"/>
      <c r="D84" s="55"/>
      <c r="E84" s="55"/>
      <c r="F84" s="55" t="s">
        <v>0</v>
      </c>
      <c r="G84" s="55"/>
      <c r="H84" s="55"/>
      <c r="I84" s="55"/>
      <c r="J84" s="55"/>
      <c r="K84" s="55"/>
      <c r="L84" s="55"/>
      <c r="M84" s="56"/>
      <c r="N84" t="s">
        <v>0</v>
      </c>
      <c r="O84" t="s">
        <v>99</v>
      </c>
      <c r="Q84">
        <v>8</v>
      </c>
      <c r="R84" s="23" t="b">
        <v>0</v>
      </c>
      <c r="S84">
        <f t="shared" si="3"/>
      </c>
      <c r="T84">
        <f t="shared" si="4"/>
        <v>0</v>
      </c>
    </row>
    <row r="85" spans="1:20" ht="18" customHeight="1">
      <c r="A85" s="54" t="s">
        <v>184</v>
      </c>
      <c r="B85" s="55"/>
      <c r="C85" s="55"/>
      <c r="D85" s="55"/>
      <c r="E85" s="55"/>
      <c r="F85" s="55" t="s">
        <v>104</v>
      </c>
      <c r="G85" s="55"/>
      <c r="H85" s="55"/>
      <c r="I85" s="55"/>
      <c r="J85" s="55"/>
      <c r="K85" s="55"/>
      <c r="L85" s="55"/>
      <c r="M85" s="56"/>
      <c r="N85" t="s">
        <v>104</v>
      </c>
      <c r="O85" t="s">
        <v>99</v>
      </c>
      <c r="Q85">
        <v>8</v>
      </c>
      <c r="R85" s="23" t="b">
        <v>0</v>
      </c>
      <c r="S85">
        <f t="shared" si="3"/>
      </c>
      <c r="T85">
        <f t="shared" si="4"/>
        <v>0</v>
      </c>
    </row>
    <row r="86" spans="1:20" ht="18" customHeight="1">
      <c r="A86" s="54" t="s">
        <v>184</v>
      </c>
      <c r="B86" s="55"/>
      <c r="C86" s="55"/>
      <c r="D86" s="55"/>
      <c r="E86" s="55"/>
      <c r="F86" s="55" t="s">
        <v>187</v>
      </c>
      <c r="G86" s="55"/>
      <c r="H86" s="55"/>
      <c r="I86" s="55"/>
      <c r="J86" s="55"/>
      <c r="K86" s="55"/>
      <c r="L86" s="55"/>
      <c r="M86" s="56"/>
      <c r="N86" t="s">
        <v>5</v>
      </c>
      <c r="O86" t="s">
        <v>99</v>
      </c>
      <c r="Q86">
        <v>8</v>
      </c>
      <c r="R86" s="23" t="b">
        <v>0</v>
      </c>
      <c r="S86">
        <f t="shared" si="3"/>
      </c>
      <c r="T86">
        <f t="shared" si="4"/>
        <v>0</v>
      </c>
    </row>
    <row r="87" spans="1:20" ht="18" customHeight="1">
      <c r="A87" s="54" t="s">
        <v>184</v>
      </c>
      <c r="B87" s="55"/>
      <c r="C87" s="55"/>
      <c r="D87" s="55"/>
      <c r="E87" s="55"/>
      <c r="F87" s="55" t="s">
        <v>161</v>
      </c>
      <c r="G87" s="55"/>
      <c r="H87" s="55"/>
      <c r="I87" s="55"/>
      <c r="J87" s="55"/>
      <c r="K87" s="55"/>
      <c r="L87" s="55"/>
      <c r="M87" s="56"/>
      <c r="N87" t="s">
        <v>6</v>
      </c>
      <c r="O87" t="s">
        <v>99</v>
      </c>
      <c r="Q87">
        <v>8</v>
      </c>
      <c r="R87" s="23" t="b">
        <v>0</v>
      </c>
      <c r="S87">
        <f t="shared" si="3"/>
      </c>
      <c r="T87">
        <f t="shared" si="4"/>
        <v>0</v>
      </c>
    </row>
    <row r="88" spans="1:20" ht="18" customHeight="1">
      <c r="A88" s="54" t="s">
        <v>184</v>
      </c>
      <c r="B88" s="55"/>
      <c r="C88" s="55"/>
      <c r="D88" s="55"/>
      <c r="E88" s="55"/>
      <c r="F88" s="55" t="s">
        <v>162</v>
      </c>
      <c r="G88" s="55"/>
      <c r="H88" s="55"/>
      <c r="I88" s="55"/>
      <c r="J88" s="55"/>
      <c r="K88" s="55"/>
      <c r="L88" s="55"/>
      <c r="M88" s="56"/>
      <c r="N88" t="s">
        <v>7</v>
      </c>
      <c r="O88" t="s">
        <v>99</v>
      </c>
      <c r="Q88">
        <v>8</v>
      </c>
      <c r="R88" s="23" t="b">
        <v>0</v>
      </c>
      <c r="S88">
        <f t="shared" si="3"/>
      </c>
      <c r="T88">
        <f t="shared" si="4"/>
        <v>0</v>
      </c>
    </row>
    <row r="89" spans="1:20" ht="18" customHeight="1">
      <c r="A89" s="54" t="s">
        <v>184</v>
      </c>
      <c r="B89" s="55"/>
      <c r="C89" s="55"/>
      <c r="D89" s="55"/>
      <c r="E89" s="55"/>
      <c r="F89" s="55" t="s">
        <v>164</v>
      </c>
      <c r="G89" s="55"/>
      <c r="H89" s="55"/>
      <c r="I89" s="55"/>
      <c r="J89" s="55"/>
      <c r="K89" s="55"/>
      <c r="L89" s="55"/>
      <c r="M89" s="56"/>
      <c r="N89" t="s">
        <v>8</v>
      </c>
      <c r="O89" t="s">
        <v>99</v>
      </c>
      <c r="Q89">
        <v>8</v>
      </c>
      <c r="R89" s="23" t="b">
        <v>0</v>
      </c>
      <c r="S89">
        <f t="shared" si="3"/>
      </c>
      <c r="T89">
        <f t="shared" si="4"/>
        <v>0</v>
      </c>
    </row>
    <row r="90" spans="1:20" ht="18" customHeight="1">
      <c r="A90" s="54" t="s">
        <v>184</v>
      </c>
      <c r="B90" s="55"/>
      <c r="C90" s="55"/>
      <c r="D90" s="55"/>
      <c r="E90" s="55"/>
      <c r="F90" s="55" t="s">
        <v>163</v>
      </c>
      <c r="G90" s="55"/>
      <c r="H90" s="55"/>
      <c r="I90" s="55"/>
      <c r="J90" s="55"/>
      <c r="K90" s="55"/>
      <c r="L90" s="55"/>
      <c r="M90" s="56"/>
      <c r="N90" t="s">
        <v>9</v>
      </c>
      <c r="O90" t="s">
        <v>99</v>
      </c>
      <c r="Q90">
        <v>8</v>
      </c>
      <c r="R90" s="23" t="b">
        <v>0</v>
      </c>
      <c r="S90">
        <f t="shared" si="3"/>
      </c>
      <c r="T90">
        <f t="shared" si="4"/>
        <v>0</v>
      </c>
    </row>
    <row r="91" spans="1:20" ht="18" customHeight="1">
      <c r="A91" s="54" t="s">
        <v>184</v>
      </c>
      <c r="B91" s="55"/>
      <c r="C91" s="55"/>
      <c r="D91" s="55"/>
      <c r="E91" s="55"/>
      <c r="F91" s="55" t="s">
        <v>165</v>
      </c>
      <c r="G91" s="55"/>
      <c r="H91" s="55"/>
      <c r="I91" s="55"/>
      <c r="J91" s="55"/>
      <c r="K91" s="55"/>
      <c r="L91" s="55"/>
      <c r="M91" s="56"/>
      <c r="N91" t="s">
        <v>10</v>
      </c>
      <c r="O91" t="s">
        <v>99</v>
      </c>
      <c r="Q91">
        <v>8</v>
      </c>
      <c r="R91" s="23" t="b">
        <v>0</v>
      </c>
      <c r="S91">
        <f t="shared" si="3"/>
      </c>
      <c r="T91">
        <f t="shared" si="4"/>
        <v>0</v>
      </c>
    </row>
    <row r="92" spans="1:20" ht="18" customHeight="1">
      <c r="A92" s="54" t="s">
        <v>184</v>
      </c>
      <c r="B92" s="55"/>
      <c r="C92" s="55"/>
      <c r="D92" s="55"/>
      <c r="E92" s="55"/>
      <c r="F92" s="55" t="s">
        <v>166</v>
      </c>
      <c r="G92" s="55"/>
      <c r="H92" s="55"/>
      <c r="I92" s="55"/>
      <c r="J92" s="55"/>
      <c r="K92" s="55"/>
      <c r="L92" s="55"/>
      <c r="M92" s="56"/>
      <c r="N92" t="s">
        <v>11</v>
      </c>
      <c r="O92" t="s">
        <v>99</v>
      </c>
      <c r="Q92">
        <v>8</v>
      </c>
      <c r="R92" s="23" t="b">
        <v>0</v>
      </c>
      <c r="S92">
        <f t="shared" si="3"/>
      </c>
      <c r="T92">
        <f t="shared" si="4"/>
        <v>0</v>
      </c>
    </row>
    <row r="93" spans="1:20" ht="18" customHeight="1">
      <c r="A93" s="54" t="s">
        <v>184</v>
      </c>
      <c r="B93" s="55"/>
      <c r="C93" s="55"/>
      <c r="D93" s="55"/>
      <c r="E93" s="55"/>
      <c r="F93" s="55" t="s">
        <v>167</v>
      </c>
      <c r="G93" s="55"/>
      <c r="H93" s="55"/>
      <c r="I93" s="55"/>
      <c r="J93" s="55"/>
      <c r="K93" s="55"/>
      <c r="L93" s="55"/>
      <c r="M93" s="56"/>
      <c r="N93" t="s">
        <v>12</v>
      </c>
      <c r="O93" t="s">
        <v>99</v>
      </c>
      <c r="Q93">
        <v>8</v>
      </c>
      <c r="R93" s="23" t="b">
        <v>0</v>
      </c>
      <c r="S93">
        <f t="shared" si="3"/>
      </c>
      <c r="T93">
        <f t="shared" si="4"/>
        <v>0</v>
      </c>
    </row>
    <row r="94" spans="1:20" ht="18" customHeight="1">
      <c r="A94" s="54" t="s">
        <v>184</v>
      </c>
      <c r="B94" s="55"/>
      <c r="C94" s="55"/>
      <c r="D94" s="55"/>
      <c r="E94" s="55"/>
      <c r="F94" s="55" t="s">
        <v>168</v>
      </c>
      <c r="G94" s="55"/>
      <c r="H94" s="55"/>
      <c r="I94" s="55"/>
      <c r="J94" s="55"/>
      <c r="K94" s="55"/>
      <c r="L94" s="55"/>
      <c r="M94" s="56"/>
      <c r="N94" t="s">
        <v>13</v>
      </c>
      <c r="O94" t="s">
        <v>99</v>
      </c>
      <c r="Q94">
        <v>8</v>
      </c>
      <c r="R94" s="23" t="b">
        <v>0</v>
      </c>
      <c r="S94">
        <f t="shared" si="3"/>
      </c>
      <c r="T94">
        <f t="shared" si="4"/>
        <v>0</v>
      </c>
    </row>
    <row r="95" spans="1:20" ht="18" customHeight="1">
      <c r="A95" s="54" t="s">
        <v>68</v>
      </c>
      <c r="B95" s="55"/>
      <c r="C95" s="55"/>
      <c r="D95" s="55"/>
      <c r="E95" s="55"/>
      <c r="F95" s="55"/>
      <c r="G95" s="55" t="s">
        <v>21</v>
      </c>
      <c r="H95" s="55"/>
      <c r="I95" s="55"/>
      <c r="J95" s="55"/>
      <c r="K95" s="55"/>
      <c r="L95" s="55"/>
      <c r="M95" s="56"/>
      <c r="N95" t="s">
        <v>21</v>
      </c>
      <c r="O95" t="s">
        <v>105</v>
      </c>
      <c r="Q95">
        <v>9</v>
      </c>
      <c r="R95" s="23" t="b">
        <v>0</v>
      </c>
      <c r="S95">
        <f aca="true" t="shared" si="5" ref="S95:S122">IF(R95=TRUE,G95&amp;", ","")</f>
      </c>
      <c r="T95">
        <f t="shared" si="4"/>
        <v>0</v>
      </c>
    </row>
    <row r="96" spans="1:20" ht="18" customHeight="1">
      <c r="A96" s="54" t="s">
        <v>184</v>
      </c>
      <c r="B96" s="55"/>
      <c r="C96" s="55"/>
      <c r="D96" s="55"/>
      <c r="E96" s="55"/>
      <c r="F96" s="55"/>
      <c r="G96" s="55" t="s">
        <v>35</v>
      </c>
      <c r="H96" s="55"/>
      <c r="I96" s="55"/>
      <c r="J96" s="55"/>
      <c r="K96" s="55"/>
      <c r="L96" s="55"/>
      <c r="M96" s="56"/>
      <c r="N96" t="s">
        <v>106</v>
      </c>
      <c r="O96" t="s">
        <v>105</v>
      </c>
      <c r="Q96">
        <v>10</v>
      </c>
      <c r="R96" s="23" t="b">
        <v>0</v>
      </c>
      <c r="S96">
        <f t="shared" si="5"/>
      </c>
      <c r="T96">
        <f t="shared" si="4"/>
        <v>0</v>
      </c>
    </row>
    <row r="97" spans="1:20" ht="18" customHeight="1">
      <c r="A97" s="54" t="s">
        <v>184</v>
      </c>
      <c r="B97" s="55"/>
      <c r="C97" s="55"/>
      <c r="D97" s="55"/>
      <c r="E97" s="55"/>
      <c r="F97" s="55"/>
      <c r="G97" s="55" t="s">
        <v>36</v>
      </c>
      <c r="H97" s="55"/>
      <c r="I97" s="55"/>
      <c r="J97" s="55"/>
      <c r="K97" s="55"/>
      <c r="L97" s="55"/>
      <c r="M97" s="56"/>
      <c r="N97" t="s">
        <v>107</v>
      </c>
      <c r="O97" t="s">
        <v>105</v>
      </c>
      <c r="Q97">
        <v>10</v>
      </c>
      <c r="R97" s="23" t="b">
        <v>0</v>
      </c>
      <c r="S97">
        <f t="shared" si="5"/>
      </c>
      <c r="T97">
        <f t="shared" si="4"/>
        <v>0</v>
      </c>
    </row>
    <row r="98" spans="1:20" ht="18" customHeight="1">
      <c r="A98" s="54" t="s">
        <v>184</v>
      </c>
      <c r="B98" s="55"/>
      <c r="C98" s="55"/>
      <c r="D98" s="55"/>
      <c r="E98" s="55"/>
      <c r="F98" s="55"/>
      <c r="G98" s="55" t="s">
        <v>37</v>
      </c>
      <c r="H98" s="55"/>
      <c r="I98" s="55"/>
      <c r="J98" s="55"/>
      <c r="K98" s="55"/>
      <c r="L98" s="55"/>
      <c r="M98" s="56"/>
      <c r="N98" t="s">
        <v>108</v>
      </c>
      <c r="O98" t="s">
        <v>105</v>
      </c>
      <c r="Q98">
        <v>10</v>
      </c>
      <c r="R98" s="23" t="b">
        <v>0</v>
      </c>
      <c r="S98">
        <f t="shared" si="5"/>
      </c>
      <c r="T98">
        <f t="shared" si="4"/>
        <v>0</v>
      </c>
    </row>
    <row r="99" spans="1:20" ht="18" customHeight="1">
      <c r="A99" s="54" t="s">
        <v>184</v>
      </c>
      <c r="B99" s="55"/>
      <c r="C99" s="55"/>
      <c r="D99" s="55"/>
      <c r="E99" s="55"/>
      <c r="F99" s="55"/>
      <c r="G99" s="55" t="s">
        <v>38</v>
      </c>
      <c r="H99" s="55"/>
      <c r="I99" s="55"/>
      <c r="J99" s="55"/>
      <c r="K99" s="55"/>
      <c r="L99" s="55"/>
      <c r="M99" s="56"/>
      <c r="N99" t="s">
        <v>38</v>
      </c>
      <c r="O99" t="s">
        <v>105</v>
      </c>
      <c r="Q99">
        <v>10</v>
      </c>
      <c r="R99" s="23" t="b">
        <v>0</v>
      </c>
      <c r="S99">
        <f t="shared" si="5"/>
      </c>
      <c r="T99">
        <f t="shared" si="4"/>
        <v>0</v>
      </c>
    </row>
    <row r="100" spans="1:20" ht="18" customHeight="1">
      <c r="A100" s="54" t="s">
        <v>184</v>
      </c>
      <c r="B100" s="55"/>
      <c r="C100" s="55"/>
      <c r="D100" s="55"/>
      <c r="E100" s="55"/>
      <c r="F100" s="55"/>
      <c r="G100" s="55" t="s">
        <v>39</v>
      </c>
      <c r="H100" s="55"/>
      <c r="I100" s="55"/>
      <c r="J100" s="55"/>
      <c r="K100" s="55"/>
      <c r="L100" s="55"/>
      <c r="M100" s="56"/>
      <c r="N100" t="s">
        <v>39</v>
      </c>
      <c r="O100" t="s">
        <v>105</v>
      </c>
      <c r="Q100">
        <v>10</v>
      </c>
      <c r="R100" s="23" t="b">
        <v>0</v>
      </c>
      <c r="S100">
        <f t="shared" si="5"/>
      </c>
      <c r="T100">
        <f t="shared" si="4"/>
        <v>0</v>
      </c>
    </row>
    <row r="101" spans="1:20" ht="18" customHeight="1">
      <c r="A101" s="54" t="s">
        <v>184</v>
      </c>
      <c r="B101" s="55"/>
      <c r="C101" s="55"/>
      <c r="D101" s="55"/>
      <c r="E101" s="55"/>
      <c r="F101" s="55"/>
      <c r="G101" s="55" t="s">
        <v>40</v>
      </c>
      <c r="H101" s="55"/>
      <c r="I101" s="55"/>
      <c r="J101" s="55"/>
      <c r="K101" s="55"/>
      <c r="L101" s="55"/>
      <c r="M101" s="56"/>
      <c r="N101" t="s">
        <v>40</v>
      </c>
      <c r="O101" t="s">
        <v>105</v>
      </c>
      <c r="Q101">
        <v>10</v>
      </c>
      <c r="R101" s="23" t="b">
        <v>0</v>
      </c>
      <c r="S101">
        <f t="shared" si="5"/>
      </c>
      <c r="T101">
        <f t="shared" si="4"/>
        <v>0</v>
      </c>
    </row>
    <row r="102" spans="1:20" ht="18" customHeight="1">
      <c r="A102" s="54" t="s">
        <v>184</v>
      </c>
      <c r="B102" s="55"/>
      <c r="C102" s="55"/>
      <c r="D102" s="55"/>
      <c r="E102" s="55"/>
      <c r="F102" s="55"/>
      <c r="G102" s="55" t="s">
        <v>41</v>
      </c>
      <c r="H102" s="55"/>
      <c r="I102" s="55"/>
      <c r="J102" s="55"/>
      <c r="K102" s="55"/>
      <c r="L102" s="55"/>
      <c r="M102" s="56"/>
      <c r="N102" t="s">
        <v>41</v>
      </c>
      <c r="O102" t="s">
        <v>105</v>
      </c>
      <c r="Q102">
        <v>10</v>
      </c>
      <c r="R102" s="23" t="b">
        <v>0</v>
      </c>
      <c r="S102">
        <f t="shared" si="5"/>
      </c>
      <c r="T102">
        <f t="shared" si="4"/>
        <v>0</v>
      </c>
    </row>
    <row r="103" spans="1:20" ht="18" customHeight="1">
      <c r="A103" s="54" t="s">
        <v>184</v>
      </c>
      <c r="B103" s="55"/>
      <c r="C103" s="55"/>
      <c r="D103" s="55"/>
      <c r="E103" s="55"/>
      <c r="F103" s="55"/>
      <c r="G103" s="55" t="s">
        <v>42</v>
      </c>
      <c r="H103" s="55"/>
      <c r="I103" s="55"/>
      <c r="J103" s="55"/>
      <c r="K103" s="55"/>
      <c r="L103" s="55"/>
      <c r="M103" s="56"/>
      <c r="N103" t="s">
        <v>42</v>
      </c>
      <c r="O103" t="s">
        <v>105</v>
      </c>
      <c r="Q103">
        <v>10</v>
      </c>
      <c r="R103" s="23" t="b">
        <v>0</v>
      </c>
      <c r="S103">
        <f t="shared" si="5"/>
      </c>
      <c r="T103">
        <f t="shared" si="4"/>
        <v>0</v>
      </c>
    </row>
    <row r="104" spans="1:20" ht="18" customHeight="1">
      <c r="A104" s="54" t="s">
        <v>184</v>
      </c>
      <c r="B104" s="55"/>
      <c r="C104" s="55"/>
      <c r="D104" s="55"/>
      <c r="E104" s="55"/>
      <c r="F104" s="55"/>
      <c r="G104" s="55" t="s">
        <v>43</v>
      </c>
      <c r="H104" s="55"/>
      <c r="I104" s="55"/>
      <c r="J104" s="55"/>
      <c r="K104" s="55"/>
      <c r="L104" s="55"/>
      <c r="M104" s="56"/>
      <c r="N104" t="s">
        <v>43</v>
      </c>
      <c r="O104" t="s">
        <v>105</v>
      </c>
      <c r="Q104">
        <v>10</v>
      </c>
      <c r="R104" s="23" t="b">
        <v>0</v>
      </c>
      <c r="S104">
        <f t="shared" si="5"/>
      </c>
      <c r="T104">
        <f t="shared" si="4"/>
        <v>0</v>
      </c>
    </row>
    <row r="105" spans="1:20" ht="18" customHeight="1">
      <c r="A105" s="54" t="s">
        <v>184</v>
      </c>
      <c r="B105" s="55"/>
      <c r="C105" s="55"/>
      <c r="D105" s="55"/>
      <c r="E105" s="55"/>
      <c r="F105" s="55"/>
      <c r="G105" s="55" t="s">
        <v>169</v>
      </c>
      <c r="H105" s="55"/>
      <c r="I105" s="55"/>
      <c r="J105" s="55"/>
      <c r="K105" s="55"/>
      <c r="L105" s="55"/>
      <c r="M105" s="56"/>
      <c r="N105" t="s">
        <v>44</v>
      </c>
      <c r="O105" t="s">
        <v>105</v>
      </c>
      <c r="Q105">
        <v>10</v>
      </c>
      <c r="R105" s="23" t="b">
        <v>0</v>
      </c>
      <c r="S105">
        <f t="shared" si="5"/>
      </c>
      <c r="T105">
        <f t="shared" si="4"/>
        <v>0</v>
      </c>
    </row>
    <row r="106" spans="1:20" ht="18" customHeight="1">
      <c r="A106" s="54" t="s">
        <v>184</v>
      </c>
      <c r="B106" s="55"/>
      <c r="C106" s="55"/>
      <c r="D106" s="55"/>
      <c r="E106" s="55"/>
      <c r="F106" s="55"/>
      <c r="G106" s="55" t="s">
        <v>45</v>
      </c>
      <c r="H106" s="55"/>
      <c r="I106" s="55"/>
      <c r="J106" s="55"/>
      <c r="K106" s="55"/>
      <c r="L106" s="55"/>
      <c r="M106" s="56"/>
      <c r="N106" t="s">
        <v>45</v>
      </c>
      <c r="O106" t="s">
        <v>105</v>
      </c>
      <c r="Q106">
        <v>10</v>
      </c>
      <c r="R106" s="23" t="b">
        <v>0</v>
      </c>
      <c r="S106">
        <f t="shared" si="5"/>
      </c>
      <c r="T106">
        <f t="shared" si="4"/>
        <v>0</v>
      </c>
    </row>
    <row r="107" spans="1:20" ht="18" customHeight="1">
      <c r="A107" s="54" t="s">
        <v>184</v>
      </c>
      <c r="B107" s="55"/>
      <c r="C107" s="55"/>
      <c r="D107" s="55"/>
      <c r="E107" s="55"/>
      <c r="F107" s="55"/>
      <c r="G107" s="55" t="s">
        <v>46</v>
      </c>
      <c r="H107" s="55"/>
      <c r="I107" s="55"/>
      <c r="J107" s="55"/>
      <c r="K107" s="55"/>
      <c r="L107" s="55"/>
      <c r="M107" s="56"/>
      <c r="N107" t="s">
        <v>46</v>
      </c>
      <c r="O107" t="s">
        <v>105</v>
      </c>
      <c r="Q107">
        <v>10</v>
      </c>
      <c r="R107" s="23" t="b">
        <v>0</v>
      </c>
      <c r="S107">
        <f t="shared" si="5"/>
      </c>
      <c r="T107">
        <f t="shared" si="4"/>
        <v>0</v>
      </c>
    </row>
    <row r="108" spans="1:20" ht="18" customHeight="1">
      <c r="A108" s="54" t="s">
        <v>184</v>
      </c>
      <c r="B108" s="55"/>
      <c r="C108" s="55"/>
      <c r="D108" s="55"/>
      <c r="E108" s="55"/>
      <c r="F108" s="55"/>
      <c r="G108" s="55" t="s">
        <v>201</v>
      </c>
      <c r="H108" s="55"/>
      <c r="I108" s="55"/>
      <c r="J108" s="55"/>
      <c r="K108" s="55"/>
      <c r="L108" s="55"/>
      <c r="M108" s="56"/>
      <c r="N108" t="s">
        <v>109</v>
      </c>
      <c r="O108" t="s">
        <v>105</v>
      </c>
      <c r="Q108">
        <v>10</v>
      </c>
      <c r="R108" s="23" t="b">
        <v>0</v>
      </c>
      <c r="S108">
        <f t="shared" si="5"/>
      </c>
      <c r="T108">
        <f t="shared" si="4"/>
        <v>0</v>
      </c>
    </row>
    <row r="109" spans="1:20" ht="18" customHeight="1">
      <c r="A109" s="54" t="s">
        <v>184</v>
      </c>
      <c r="B109" s="55"/>
      <c r="C109" s="55"/>
      <c r="D109" s="55"/>
      <c r="E109" s="55"/>
      <c r="F109" s="55"/>
      <c r="G109" s="55" t="s">
        <v>196</v>
      </c>
      <c r="H109" s="55"/>
      <c r="I109" s="55"/>
      <c r="J109" s="55"/>
      <c r="K109" s="55"/>
      <c r="L109" s="55"/>
      <c r="M109" s="56"/>
      <c r="N109" t="s">
        <v>110</v>
      </c>
      <c r="O109" t="s">
        <v>105</v>
      </c>
      <c r="Q109">
        <v>10</v>
      </c>
      <c r="R109" s="23" t="b">
        <v>0</v>
      </c>
      <c r="S109">
        <f t="shared" si="5"/>
      </c>
      <c r="T109">
        <f t="shared" si="4"/>
        <v>0</v>
      </c>
    </row>
    <row r="110" spans="1:20" ht="18" customHeight="1">
      <c r="A110" s="54" t="s">
        <v>184</v>
      </c>
      <c r="B110" s="55"/>
      <c r="C110" s="55"/>
      <c r="D110" s="55"/>
      <c r="E110" s="55"/>
      <c r="F110" s="55"/>
      <c r="G110" s="55" t="s">
        <v>47</v>
      </c>
      <c r="H110" s="55"/>
      <c r="I110" s="55"/>
      <c r="J110" s="55"/>
      <c r="K110" s="55"/>
      <c r="L110" s="55"/>
      <c r="M110" s="56"/>
      <c r="N110" t="s">
        <v>47</v>
      </c>
      <c r="O110" t="s">
        <v>105</v>
      </c>
      <c r="Q110">
        <v>10</v>
      </c>
      <c r="R110" s="23" t="b">
        <v>0</v>
      </c>
      <c r="S110">
        <f t="shared" si="5"/>
      </c>
      <c r="T110">
        <f t="shared" si="4"/>
        <v>0</v>
      </c>
    </row>
    <row r="111" spans="1:20" ht="18" customHeight="1">
      <c r="A111" s="54" t="s">
        <v>184</v>
      </c>
      <c r="B111" s="55"/>
      <c r="C111" s="55"/>
      <c r="D111" s="55"/>
      <c r="E111" s="55"/>
      <c r="F111" s="55"/>
      <c r="G111" s="55" t="s">
        <v>48</v>
      </c>
      <c r="H111" s="55"/>
      <c r="I111" s="55"/>
      <c r="J111" s="55"/>
      <c r="K111" s="55"/>
      <c r="L111" s="55"/>
      <c r="M111" s="56"/>
      <c r="N111" t="s">
        <v>48</v>
      </c>
      <c r="O111" t="s">
        <v>105</v>
      </c>
      <c r="Q111">
        <v>10</v>
      </c>
      <c r="R111" s="23" t="b">
        <v>0</v>
      </c>
      <c r="S111">
        <f t="shared" si="5"/>
      </c>
      <c r="T111">
        <f t="shared" si="4"/>
        <v>0</v>
      </c>
    </row>
    <row r="112" spans="1:20" ht="18" customHeight="1">
      <c r="A112" s="54" t="s">
        <v>184</v>
      </c>
      <c r="B112" s="55"/>
      <c r="C112" s="55"/>
      <c r="D112" s="55"/>
      <c r="E112" s="55"/>
      <c r="F112" s="55"/>
      <c r="G112" s="55" t="s">
        <v>170</v>
      </c>
      <c r="H112" s="55"/>
      <c r="I112" s="55"/>
      <c r="J112" s="55"/>
      <c r="K112" s="55"/>
      <c r="L112" s="55"/>
      <c r="M112" s="56"/>
      <c r="N112" t="s">
        <v>49</v>
      </c>
      <c r="O112" t="s">
        <v>105</v>
      </c>
      <c r="Q112">
        <v>10</v>
      </c>
      <c r="R112" s="23" t="b">
        <v>0</v>
      </c>
      <c r="S112">
        <f t="shared" si="5"/>
      </c>
      <c r="T112">
        <f t="shared" si="4"/>
        <v>0</v>
      </c>
    </row>
    <row r="113" spans="1:20" ht="18" customHeight="1">
      <c r="A113" s="54" t="s">
        <v>184</v>
      </c>
      <c r="B113" s="55"/>
      <c r="C113" s="55"/>
      <c r="D113" s="55"/>
      <c r="E113" s="55"/>
      <c r="F113" s="55"/>
      <c r="G113" s="55" t="s">
        <v>171</v>
      </c>
      <c r="H113" s="55"/>
      <c r="I113" s="55"/>
      <c r="J113" s="55"/>
      <c r="K113" s="55"/>
      <c r="L113" s="55"/>
      <c r="M113" s="56"/>
      <c r="N113" t="s">
        <v>50</v>
      </c>
      <c r="O113" t="s">
        <v>105</v>
      </c>
      <c r="Q113">
        <v>10</v>
      </c>
      <c r="R113" s="23" t="b">
        <v>0</v>
      </c>
      <c r="S113">
        <f t="shared" si="5"/>
      </c>
      <c r="T113">
        <f aca="true" t="shared" si="6" ref="T113:T144">IF(AND(A113="ANO",R113=TRUE),1,0)</f>
        <v>0</v>
      </c>
    </row>
    <row r="114" spans="1:20" ht="18" customHeight="1">
      <c r="A114" s="54" t="s">
        <v>184</v>
      </c>
      <c r="B114" s="55"/>
      <c r="C114" s="55"/>
      <c r="D114" s="55"/>
      <c r="E114" s="55"/>
      <c r="F114" s="55"/>
      <c r="G114" s="55" t="s">
        <v>111</v>
      </c>
      <c r="H114" s="55"/>
      <c r="I114" s="55"/>
      <c r="J114" s="55"/>
      <c r="K114" s="55"/>
      <c r="L114" s="55"/>
      <c r="M114" s="56"/>
      <c r="N114" t="s">
        <v>111</v>
      </c>
      <c r="O114" t="s">
        <v>105</v>
      </c>
      <c r="Q114">
        <v>10</v>
      </c>
      <c r="R114" s="23" t="b">
        <v>0</v>
      </c>
      <c r="S114">
        <f t="shared" si="5"/>
      </c>
      <c r="T114">
        <f t="shared" si="6"/>
        <v>0</v>
      </c>
    </row>
    <row r="115" spans="1:20" ht="18" customHeight="1">
      <c r="A115" s="54" t="s">
        <v>184</v>
      </c>
      <c r="B115" s="55"/>
      <c r="C115" s="55"/>
      <c r="D115" s="55"/>
      <c r="E115" s="55"/>
      <c r="F115" s="55"/>
      <c r="G115" s="55" t="s">
        <v>112</v>
      </c>
      <c r="H115" s="55"/>
      <c r="I115" s="55"/>
      <c r="J115" s="55"/>
      <c r="K115" s="55"/>
      <c r="L115" s="55"/>
      <c r="M115" s="56"/>
      <c r="N115" t="s">
        <v>112</v>
      </c>
      <c r="O115" t="s">
        <v>105</v>
      </c>
      <c r="Q115">
        <v>10</v>
      </c>
      <c r="R115" s="23" t="b">
        <v>0</v>
      </c>
      <c r="S115">
        <f t="shared" si="5"/>
      </c>
      <c r="T115">
        <f t="shared" si="6"/>
        <v>0</v>
      </c>
    </row>
    <row r="116" spans="1:20" ht="18" customHeight="1">
      <c r="A116" s="54" t="s">
        <v>184</v>
      </c>
      <c r="B116" s="55"/>
      <c r="C116" s="55"/>
      <c r="D116" s="55"/>
      <c r="E116" s="55"/>
      <c r="F116" s="55"/>
      <c r="G116" s="55" t="s">
        <v>113</v>
      </c>
      <c r="H116" s="55"/>
      <c r="I116" s="55"/>
      <c r="J116" s="55"/>
      <c r="K116" s="55"/>
      <c r="L116" s="55"/>
      <c r="M116" s="56"/>
      <c r="N116" t="s">
        <v>113</v>
      </c>
      <c r="O116" t="s">
        <v>105</v>
      </c>
      <c r="Q116">
        <v>10</v>
      </c>
      <c r="R116" s="23" t="b">
        <v>0</v>
      </c>
      <c r="S116">
        <f t="shared" si="5"/>
      </c>
      <c r="T116">
        <f t="shared" si="6"/>
        <v>0</v>
      </c>
    </row>
    <row r="117" spans="1:20" ht="18" customHeight="1">
      <c r="A117" s="54" t="s">
        <v>184</v>
      </c>
      <c r="B117" s="55"/>
      <c r="C117" s="55"/>
      <c r="D117" s="55"/>
      <c r="E117" s="55"/>
      <c r="F117" s="55"/>
      <c r="G117" s="55" t="s">
        <v>172</v>
      </c>
      <c r="H117" s="55"/>
      <c r="I117" s="55"/>
      <c r="J117" s="55"/>
      <c r="K117" s="55"/>
      <c r="L117" s="55"/>
      <c r="M117" s="56"/>
      <c r="N117" t="s">
        <v>114</v>
      </c>
      <c r="O117" t="s">
        <v>105</v>
      </c>
      <c r="Q117">
        <v>10</v>
      </c>
      <c r="R117" s="23" t="b">
        <v>0</v>
      </c>
      <c r="S117">
        <f t="shared" si="5"/>
      </c>
      <c r="T117">
        <f t="shared" si="6"/>
        <v>0</v>
      </c>
    </row>
    <row r="118" spans="1:20" ht="18" customHeight="1">
      <c r="A118" s="54" t="s">
        <v>184</v>
      </c>
      <c r="B118" s="55"/>
      <c r="C118" s="55"/>
      <c r="D118" s="55"/>
      <c r="E118" s="55"/>
      <c r="F118" s="55"/>
      <c r="G118" s="55" t="s">
        <v>173</v>
      </c>
      <c r="H118" s="55"/>
      <c r="I118" s="55"/>
      <c r="J118" s="55"/>
      <c r="K118" s="55"/>
      <c r="L118" s="55"/>
      <c r="M118" s="56"/>
      <c r="N118" t="s">
        <v>115</v>
      </c>
      <c r="O118" t="s">
        <v>105</v>
      </c>
      <c r="Q118">
        <v>10</v>
      </c>
      <c r="R118" s="23" t="b">
        <v>0</v>
      </c>
      <c r="S118">
        <f t="shared" si="5"/>
      </c>
      <c r="T118">
        <f t="shared" si="6"/>
        <v>0</v>
      </c>
    </row>
    <row r="119" spans="1:20" ht="18" customHeight="1">
      <c r="A119" s="54" t="s">
        <v>184</v>
      </c>
      <c r="B119" s="55"/>
      <c r="C119" s="55"/>
      <c r="D119" s="55"/>
      <c r="E119" s="55"/>
      <c r="F119" s="55"/>
      <c r="G119" s="55" t="s">
        <v>174</v>
      </c>
      <c r="H119" s="55"/>
      <c r="I119" s="55"/>
      <c r="J119" s="55"/>
      <c r="K119" s="55"/>
      <c r="L119" s="55"/>
      <c r="M119" s="56"/>
      <c r="N119" t="s">
        <v>116</v>
      </c>
      <c r="O119" t="s">
        <v>105</v>
      </c>
      <c r="Q119">
        <v>10</v>
      </c>
      <c r="R119" s="23" t="b">
        <v>0</v>
      </c>
      <c r="S119">
        <f t="shared" si="5"/>
      </c>
      <c r="T119">
        <f t="shared" si="6"/>
        <v>0</v>
      </c>
    </row>
    <row r="120" spans="1:20" ht="18" customHeight="1">
      <c r="A120" s="54" t="s">
        <v>184</v>
      </c>
      <c r="B120" s="55"/>
      <c r="C120" s="55"/>
      <c r="D120" s="55"/>
      <c r="E120" s="55"/>
      <c r="F120" s="55"/>
      <c r="G120" s="55" t="s">
        <v>175</v>
      </c>
      <c r="H120" s="55"/>
      <c r="I120" s="55"/>
      <c r="J120" s="55"/>
      <c r="K120" s="55"/>
      <c r="L120" s="55"/>
      <c r="M120" s="56"/>
      <c r="N120" t="s">
        <v>117</v>
      </c>
      <c r="O120" t="s">
        <v>105</v>
      </c>
      <c r="Q120">
        <v>10</v>
      </c>
      <c r="R120" s="23" t="b">
        <v>0</v>
      </c>
      <c r="S120">
        <f t="shared" si="5"/>
      </c>
      <c r="T120">
        <f t="shared" si="6"/>
        <v>0</v>
      </c>
    </row>
    <row r="121" spans="1:20" ht="18" customHeight="1">
      <c r="A121" s="54" t="s">
        <v>184</v>
      </c>
      <c r="B121" s="55"/>
      <c r="C121" s="55"/>
      <c r="D121" s="55"/>
      <c r="E121" s="55"/>
      <c r="F121" s="55"/>
      <c r="G121" s="55" t="s">
        <v>176</v>
      </c>
      <c r="H121" s="55"/>
      <c r="I121" s="55"/>
      <c r="J121" s="55"/>
      <c r="K121" s="55"/>
      <c r="L121" s="55"/>
      <c r="M121" s="56"/>
      <c r="N121" t="s">
        <v>118</v>
      </c>
      <c r="O121" t="s">
        <v>105</v>
      </c>
      <c r="Q121">
        <v>10</v>
      </c>
      <c r="R121" s="23" t="b">
        <v>0</v>
      </c>
      <c r="S121">
        <f t="shared" si="5"/>
      </c>
      <c r="T121">
        <f t="shared" si="6"/>
        <v>0</v>
      </c>
    </row>
    <row r="122" spans="1:20" ht="18" customHeight="1">
      <c r="A122" s="54" t="s">
        <v>184</v>
      </c>
      <c r="B122" s="55"/>
      <c r="C122" s="55"/>
      <c r="D122" s="55"/>
      <c r="E122" s="55"/>
      <c r="F122" s="55"/>
      <c r="G122" s="55" t="s">
        <v>177</v>
      </c>
      <c r="H122" s="55"/>
      <c r="I122" s="55"/>
      <c r="J122" s="55"/>
      <c r="K122" s="55"/>
      <c r="L122" s="55"/>
      <c r="M122" s="56"/>
      <c r="N122" t="s">
        <v>119</v>
      </c>
      <c r="O122" t="s">
        <v>105</v>
      </c>
      <c r="Q122">
        <v>10</v>
      </c>
      <c r="R122" s="23" t="b">
        <v>0</v>
      </c>
      <c r="S122">
        <f t="shared" si="5"/>
      </c>
      <c r="T122">
        <f t="shared" si="6"/>
        <v>0</v>
      </c>
    </row>
    <row r="123" spans="1:20" ht="18" customHeight="1">
      <c r="A123" s="54" t="s">
        <v>184</v>
      </c>
      <c r="B123" s="55"/>
      <c r="C123" s="55"/>
      <c r="D123" s="55"/>
      <c r="E123" s="55"/>
      <c r="F123" s="55"/>
      <c r="G123" s="55"/>
      <c r="H123" s="55" t="s">
        <v>51</v>
      </c>
      <c r="I123" s="55"/>
      <c r="J123" s="55"/>
      <c r="K123" s="55"/>
      <c r="L123" s="55"/>
      <c r="M123" s="56"/>
      <c r="N123" t="s">
        <v>51</v>
      </c>
      <c r="O123" t="s">
        <v>120</v>
      </c>
      <c r="Q123">
        <v>11</v>
      </c>
      <c r="R123" s="23" t="b">
        <v>0</v>
      </c>
      <c r="S123">
        <f aca="true" t="shared" si="7" ref="S123:S142">IF(R123=TRUE,H123&amp;", ","")</f>
      </c>
      <c r="T123">
        <f t="shared" si="6"/>
        <v>0</v>
      </c>
    </row>
    <row r="124" spans="1:20" ht="18" customHeight="1">
      <c r="A124" s="54" t="s">
        <v>184</v>
      </c>
      <c r="B124" s="55"/>
      <c r="C124" s="55"/>
      <c r="D124" s="55"/>
      <c r="E124" s="55"/>
      <c r="F124" s="55"/>
      <c r="G124" s="55"/>
      <c r="H124" s="55" t="s">
        <v>52</v>
      </c>
      <c r="I124" s="55"/>
      <c r="J124" s="55"/>
      <c r="K124" s="55"/>
      <c r="L124" s="55"/>
      <c r="M124" s="56"/>
      <c r="N124" t="s">
        <v>52</v>
      </c>
      <c r="O124" t="s">
        <v>121</v>
      </c>
      <c r="Q124">
        <v>11</v>
      </c>
      <c r="R124" s="23" t="b">
        <v>0</v>
      </c>
      <c r="S124">
        <f t="shared" si="7"/>
      </c>
      <c r="T124">
        <f t="shared" si="6"/>
        <v>0</v>
      </c>
    </row>
    <row r="125" spans="1:20" ht="18" customHeight="1">
      <c r="A125" s="54" t="s">
        <v>184</v>
      </c>
      <c r="B125" s="55"/>
      <c r="C125" s="55"/>
      <c r="D125" s="55"/>
      <c r="E125" s="55"/>
      <c r="F125" s="55"/>
      <c r="G125" s="55"/>
      <c r="H125" s="55" t="s">
        <v>53</v>
      </c>
      <c r="I125" s="55"/>
      <c r="J125" s="55"/>
      <c r="K125" s="55"/>
      <c r="L125" s="55"/>
      <c r="M125" s="56"/>
      <c r="N125" t="s">
        <v>53</v>
      </c>
      <c r="O125" t="s">
        <v>120</v>
      </c>
      <c r="Q125">
        <v>11</v>
      </c>
      <c r="R125" s="23" t="b">
        <v>0</v>
      </c>
      <c r="S125">
        <f t="shared" si="7"/>
      </c>
      <c r="T125">
        <f t="shared" si="6"/>
        <v>0</v>
      </c>
    </row>
    <row r="126" spans="1:20" ht="18" customHeight="1">
      <c r="A126" s="54" t="s">
        <v>184</v>
      </c>
      <c r="B126" s="55"/>
      <c r="C126" s="55"/>
      <c r="D126" s="55"/>
      <c r="E126" s="55"/>
      <c r="F126" s="55"/>
      <c r="G126" s="55"/>
      <c r="H126" s="55" t="s">
        <v>54</v>
      </c>
      <c r="I126" s="55"/>
      <c r="J126" s="55"/>
      <c r="K126" s="55"/>
      <c r="L126" s="55"/>
      <c r="M126" s="56"/>
      <c r="N126" t="s">
        <v>54</v>
      </c>
      <c r="O126" t="s">
        <v>120</v>
      </c>
      <c r="Q126">
        <v>11</v>
      </c>
      <c r="R126" s="23" t="b">
        <v>0</v>
      </c>
      <c r="S126">
        <f t="shared" si="7"/>
      </c>
      <c r="T126">
        <f t="shared" si="6"/>
        <v>0</v>
      </c>
    </row>
    <row r="127" spans="1:20" ht="18" customHeight="1">
      <c r="A127" s="54" t="s">
        <v>184</v>
      </c>
      <c r="B127" s="55"/>
      <c r="C127" s="55"/>
      <c r="D127" s="55"/>
      <c r="E127" s="55"/>
      <c r="F127" s="55"/>
      <c r="G127" s="55"/>
      <c r="H127" s="55" t="s">
        <v>55</v>
      </c>
      <c r="I127" s="55"/>
      <c r="J127" s="55"/>
      <c r="K127" s="55"/>
      <c r="L127" s="55"/>
      <c r="M127" s="56"/>
      <c r="N127" t="s">
        <v>122</v>
      </c>
      <c r="O127" t="s">
        <v>120</v>
      </c>
      <c r="Q127">
        <v>11</v>
      </c>
      <c r="R127" s="23" t="b">
        <v>0</v>
      </c>
      <c r="S127">
        <f t="shared" si="7"/>
      </c>
      <c r="T127">
        <f t="shared" si="6"/>
        <v>0</v>
      </c>
    </row>
    <row r="128" spans="1:20" ht="18" customHeight="1">
      <c r="A128" s="54" t="s">
        <v>184</v>
      </c>
      <c r="B128" s="55"/>
      <c r="C128" s="55"/>
      <c r="D128" s="55"/>
      <c r="E128" s="55"/>
      <c r="F128" s="55"/>
      <c r="G128" s="55"/>
      <c r="H128" s="55" t="s">
        <v>56</v>
      </c>
      <c r="I128" s="55"/>
      <c r="J128" s="55"/>
      <c r="K128" s="55"/>
      <c r="L128" s="55"/>
      <c r="M128" s="56"/>
      <c r="N128" t="s">
        <v>56</v>
      </c>
      <c r="O128" t="s">
        <v>120</v>
      </c>
      <c r="Q128">
        <v>11</v>
      </c>
      <c r="R128" s="23" t="b">
        <v>0</v>
      </c>
      <c r="S128">
        <f t="shared" si="7"/>
      </c>
      <c r="T128">
        <f t="shared" si="6"/>
        <v>0</v>
      </c>
    </row>
    <row r="129" spans="1:20" ht="18" customHeight="1">
      <c r="A129" s="54" t="s">
        <v>184</v>
      </c>
      <c r="B129" s="55"/>
      <c r="C129" s="55"/>
      <c r="D129" s="55"/>
      <c r="E129" s="55"/>
      <c r="F129" s="55"/>
      <c r="G129" s="55"/>
      <c r="H129" s="55" t="s">
        <v>57</v>
      </c>
      <c r="I129" s="55"/>
      <c r="J129" s="55"/>
      <c r="K129" s="55"/>
      <c r="L129" s="55"/>
      <c r="M129" s="56"/>
      <c r="N129" t="s">
        <v>57</v>
      </c>
      <c r="O129" t="s">
        <v>120</v>
      </c>
      <c r="Q129">
        <v>11</v>
      </c>
      <c r="R129" s="23" t="b">
        <v>0</v>
      </c>
      <c r="S129">
        <f t="shared" si="7"/>
      </c>
      <c r="T129">
        <f t="shared" si="6"/>
        <v>0</v>
      </c>
    </row>
    <row r="130" spans="1:20" ht="18" customHeight="1">
      <c r="A130" s="54" t="s">
        <v>184</v>
      </c>
      <c r="B130" s="55"/>
      <c r="C130" s="55"/>
      <c r="D130" s="55"/>
      <c r="E130" s="55"/>
      <c r="F130" s="55"/>
      <c r="G130" s="55"/>
      <c r="H130" s="55" t="s">
        <v>58</v>
      </c>
      <c r="I130" s="55"/>
      <c r="J130" s="55"/>
      <c r="K130" s="55"/>
      <c r="L130" s="55"/>
      <c r="M130" s="56"/>
      <c r="N130" t="s">
        <v>123</v>
      </c>
      <c r="O130" t="s">
        <v>120</v>
      </c>
      <c r="Q130">
        <v>11</v>
      </c>
      <c r="R130" s="23" t="b">
        <v>0</v>
      </c>
      <c r="S130">
        <f t="shared" si="7"/>
      </c>
      <c r="T130">
        <f t="shared" si="6"/>
        <v>0</v>
      </c>
    </row>
    <row r="131" spans="1:20" ht="18" customHeight="1">
      <c r="A131" s="54" t="s">
        <v>184</v>
      </c>
      <c r="B131" s="55"/>
      <c r="C131" s="55"/>
      <c r="D131" s="55"/>
      <c r="E131" s="55"/>
      <c r="F131" s="55"/>
      <c r="G131" s="55"/>
      <c r="H131" s="55" t="s">
        <v>59</v>
      </c>
      <c r="I131" s="55"/>
      <c r="J131" s="55"/>
      <c r="K131" s="55"/>
      <c r="L131" s="55"/>
      <c r="M131" s="56"/>
      <c r="N131" t="s">
        <v>124</v>
      </c>
      <c r="O131" t="s">
        <v>120</v>
      </c>
      <c r="Q131">
        <v>11</v>
      </c>
      <c r="R131" s="23" t="b">
        <v>0</v>
      </c>
      <c r="S131">
        <f t="shared" si="7"/>
      </c>
      <c r="T131">
        <f t="shared" si="6"/>
        <v>0</v>
      </c>
    </row>
    <row r="132" spans="1:20" ht="18" customHeight="1">
      <c r="A132" s="54" t="s">
        <v>184</v>
      </c>
      <c r="B132" s="55"/>
      <c r="C132" s="55"/>
      <c r="D132" s="55"/>
      <c r="E132" s="55"/>
      <c r="F132" s="55"/>
      <c r="G132" s="55"/>
      <c r="H132" s="55" t="s">
        <v>60</v>
      </c>
      <c r="I132" s="55"/>
      <c r="J132" s="55"/>
      <c r="K132" s="55"/>
      <c r="L132" s="55"/>
      <c r="M132" s="56"/>
      <c r="N132" t="s">
        <v>125</v>
      </c>
      <c r="O132" t="s">
        <v>120</v>
      </c>
      <c r="Q132">
        <v>11</v>
      </c>
      <c r="R132" s="23" t="b">
        <v>0</v>
      </c>
      <c r="S132">
        <f t="shared" si="7"/>
      </c>
      <c r="T132">
        <f t="shared" si="6"/>
        <v>0</v>
      </c>
    </row>
    <row r="133" spans="1:20" ht="18" customHeight="1">
      <c r="A133" s="54" t="s">
        <v>184</v>
      </c>
      <c r="B133" s="55"/>
      <c r="C133" s="55"/>
      <c r="D133" s="55"/>
      <c r="E133" s="55"/>
      <c r="F133" s="55"/>
      <c r="G133" s="55"/>
      <c r="H133" s="55" t="s">
        <v>61</v>
      </c>
      <c r="I133" s="55"/>
      <c r="J133" s="55"/>
      <c r="K133" s="55"/>
      <c r="L133" s="55"/>
      <c r="M133" s="56"/>
      <c r="N133" t="s">
        <v>126</v>
      </c>
      <c r="O133" t="s">
        <v>120</v>
      </c>
      <c r="Q133">
        <v>11</v>
      </c>
      <c r="R133" s="23" t="b">
        <v>0</v>
      </c>
      <c r="S133">
        <f t="shared" si="7"/>
      </c>
      <c r="T133">
        <f t="shared" si="6"/>
        <v>0</v>
      </c>
    </row>
    <row r="134" spans="1:20" ht="18" customHeight="1">
      <c r="A134" s="54" t="s">
        <v>184</v>
      </c>
      <c r="B134" s="55"/>
      <c r="C134" s="55"/>
      <c r="D134" s="55"/>
      <c r="E134" s="55"/>
      <c r="F134" s="55"/>
      <c r="G134" s="55"/>
      <c r="H134" s="55" t="s">
        <v>62</v>
      </c>
      <c r="I134" s="55"/>
      <c r="J134" s="55"/>
      <c r="K134" s="55"/>
      <c r="L134" s="55"/>
      <c r="M134" s="56"/>
      <c r="N134" t="s">
        <v>127</v>
      </c>
      <c r="O134" t="s">
        <v>120</v>
      </c>
      <c r="Q134">
        <v>11</v>
      </c>
      <c r="R134" s="23" t="b">
        <v>0</v>
      </c>
      <c r="S134">
        <f t="shared" si="7"/>
      </c>
      <c r="T134">
        <f t="shared" si="6"/>
        <v>0</v>
      </c>
    </row>
    <row r="135" spans="1:20" ht="18" customHeight="1">
      <c r="A135" s="54" t="s">
        <v>184</v>
      </c>
      <c r="B135" s="55"/>
      <c r="C135" s="55"/>
      <c r="D135" s="55"/>
      <c r="E135" s="55"/>
      <c r="F135" s="55"/>
      <c r="G135" s="55"/>
      <c r="H135" s="55" t="s">
        <v>128</v>
      </c>
      <c r="I135" s="55"/>
      <c r="J135" s="55"/>
      <c r="K135" s="55"/>
      <c r="L135" s="55"/>
      <c r="M135" s="56"/>
      <c r="N135" t="s">
        <v>128</v>
      </c>
      <c r="O135" t="s">
        <v>120</v>
      </c>
      <c r="Q135">
        <v>11</v>
      </c>
      <c r="R135" s="23" t="b">
        <v>0</v>
      </c>
      <c r="S135">
        <f t="shared" si="7"/>
      </c>
      <c r="T135">
        <f t="shared" si="6"/>
        <v>0</v>
      </c>
    </row>
    <row r="136" spans="1:20" ht="18" customHeight="1">
      <c r="A136" s="54" t="s">
        <v>184</v>
      </c>
      <c r="B136" s="55"/>
      <c r="C136" s="55"/>
      <c r="D136" s="55"/>
      <c r="E136" s="55"/>
      <c r="F136" s="55"/>
      <c r="G136" s="55"/>
      <c r="H136" s="55" t="s">
        <v>178</v>
      </c>
      <c r="I136" s="55"/>
      <c r="J136" s="55"/>
      <c r="K136" s="55"/>
      <c r="L136" s="55"/>
      <c r="M136" s="56"/>
      <c r="N136" t="s">
        <v>129</v>
      </c>
      <c r="O136" t="s">
        <v>130</v>
      </c>
      <c r="Q136">
        <v>11</v>
      </c>
      <c r="R136" s="23" t="b">
        <v>0</v>
      </c>
      <c r="S136">
        <f t="shared" si="7"/>
      </c>
      <c r="T136">
        <f t="shared" si="6"/>
        <v>0</v>
      </c>
    </row>
    <row r="137" spans="1:20" ht="18" customHeight="1">
      <c r="A137" s="54" t="s">
        <v>184</v>
      </c>
      <c r="B137" s="55"/>
      <c r="C137" s="55"/>
      <c r="D137" s="55"/>
      <c r="E137" s="55"/>
      <c r="F137" s="55"/>
      <c r="G137" s="55"/>
      <c r="H137" s="55" t="s">
        <v>198</v>
      </c>
      <c r="I137" s="55"/>
      <c r="J137" s="55"/>
      <c r="K137" s="55"/>
      <c r="L137" s="55"/>
      <c r="M137" s="56"/>
      <c r="N137" t="s">
        <v>131</v>
      </c>
      <c r="O137" t="s">
        <v>120</v>
      </c>
      <c r="Q137">
        <v>11</v>
      </c>
      <c r="R137" s="23" t="b">
        <v>0</v>
      </c>
      <c r="S137">
        <f t="shared" si="7"/>
      </c>
      <c r="T137">
        <f t="shared" si="6"/>
        <v>0</v>
      </c>
    </row>
    <row r="138" spans="1:20" ht="18" customHeight="1">
      <c r="A138" s="54" t="s">
        <v>184</v>
      </c>
      <c r="B138" s="55"/>
      <c r="C138" s="55"/>
      <c r="D138" s="55"/>
      <c r="E138" s="55"/>
      <c r="F138" s="55"/>
      <c r="G138" s="55"/>
      <c r="H138" s="55" t="s">
        <v>199</v>
      </c>
      <c r="I138" s="55"/>
      <c r="J138" s="55"/>
      <c r="K138" s="55"/>
      <c r="L138" s="55"/>
      <c r="M138" s="56"/>
      <c r="N138" t="s">
        <v>132</v>
      </c>
      <c r="O138" t="s">
        <v>120</v>
      </c>
      <c r="Q138">
        <v>11</v>
      </c>
      <c r="R138" s="23" t="b">
        <v>0</v>
      </c>
      <c r="S138">
        <f t="shared" si="7"/>
      </c>
      <c r="T138">
        <f t="shared" si="6"/>
        <v>0</v>
      </c>
    </row>
    <row r="139" spans="1:20" ht="18" customHeight="1">
      <c r="A139" s="54" t="s">
        <v>184</v>
      </c>
      <c r="B139" s="55"/>
      <c r="C139" s="55"/>
      <c r="D139" s="55"/>
      <c r="E139" s="55"/>
      <c r="F139" s="55"/>
      <c r="G139" s="55"/>
      <c r="H139" s="55" t="s">
        <v>200</v>
      </c>
      <c r="I139" s="55"/>
      <c r="J139" s="55"/>
      <c r="K139" s="55"/>
      <c r="L139" s="55"/>
      <c r="M139" s="56"/>
      <c r="N139" t="s">
        <v>133</v>
      </c>
      <c r="O139" t="s">
        <v>120</v>
      </c>
      <c r="Q139">
        <v>11</v>
      </c>
      <c r="R139" s="23" t="b">
        <v>0</v>
      </c>
      <c r="S139">
        <f t="shared" si="7"/>
      </c>
      <c r="T139">
        <f t="shared" si="6"/>
        <v>0</v>
      </c>
    </row>
    <row r="140" spans="1:20" ht="18" customHeight="1">
      <c r="A140" s="54" t="s">
        <v>184</v>
      </c>
      <c r="B140" s="55"/>
      <c r="C140" s="55"/>
      <c r="D140" s="55"/>
      <c r="E140" s="55"/>
      <c r="F140" s="55"/>
      <c r="G140" s="55"/>
      <c r="H140" s="55" t="s">
        <v>134</v>
      </c>
      <c r="I140" s="55"/>
      <c r="J140" s="55"/>
      <c r="K140" s="55"/>
      <c r="L140" s="55"/>
      <c r="M140" s="56"/>
      <c r="N140" t="s">
        <v>134</v>
      </c>
      <c r="O140" t="s">
        <v>120</v>
      </c>
      <c r="Q140">
        <v>11</v>
      </c>
      <c r="R140" s="23" t="b">
        <v>0</v>
      </c>
      <c r="S140">
        <f t="shared" si="7"/>
      </c>
      <c r="T140">
        <f t="shared" si="6"/>
        <v>0</v>
      </c>
    </row>
    <row r="141" spans="1:20" ht="18" customHeight="1">
      <c r="A141" s="54" t="s">
        <v>184</v>
      </c>
      <c r="B141" s="55"/>
      <c r="C141" s="55"/>
      <c r="D141" s="55"/>
      <c r="E141" s="55"/>
      <c r="F141" s="55"/>
      <c r="G141" s="55"/>
      <c r="H141" s="55" t="s">
        <v>181</v>
      </c>
      <c r="I141" s="55"/>
      <c r="J141" s="55"/>
      <c r="K141" s="55"/>
      <c r="L141" s="55"/>
      <c r="M141" s="56"/>
      <c r="N141" t="s">
        <v>3</v>
      </c>
      <c r="O141" t="s">
        <v>120</v>
      </c>
      <c r="Q141">
        <v>11</v>
      </c>
      <c r="R141" s="23" t="b">
        <v>0</v>
      </c>
      <c r="S141">
        <f t="shared" si="7"/>
      </c>
      <c r="T141">
        <f t="shared" si="6"/>
        <v>0</v>
      </c>
    </row>
    <row r="142" spans="1:20" ht="18" customHeight="1">
      <c r="A142" s="54" t="s">
        <v>184</v>
      </c>
      <c r="B142" s="55"/>
      <c r="C142" s="55"/>
      <c r="D142" s="55"/>
      <c r="E142" s="55"/>
      <c r="F142" s="55"/>
      <c r="G142" s="55"/>
      <c r="H142" s="55" t="s">
        <v>182</v>
      </c>
      <c r="I142" s="55"/>
      <c r="J142" s="55"/>
      <c r="K142" s="55"/>
      <c r="L142" s="55"/>
      <c r="M142" s="56"/>
      <c r="N142" t="s">
        <v>4</v>
      </c>
      <c r="O142" t="s">
        <v>120</v>
      </c>
      <c r="Q142">
        <v>11</v>
      </c>
      <c r="R142" s="23" t="b">
        <v>0</v>
      </c>
      <c r="S142">
        <f t="shared" si="7"/>
      </c>
      <c r="T142">
        <f t="shared" si="6"/>
        <v>0</v>
      </c>
    </row>
    <row r="143" spans="1:20" ht="18" customHeight="1">
      <c r="A143" s="54" t="s">
        <v>184</v>
      </c>
      <c r="B143" s="55"/>
      <c r="C143" s="55"/>
      <c r="D143" s="55"/>
      <c r="E143" s="55"/>
      <c r="F143" s="55"/>
      <c r="G143" s="55"/>
      <c r="H143" s="55"/>
      <c r="I143" s="55" t="s">
        <v>180</v>
      </c>
      <c r="J143" s="55"/>
      <c r="K143" s="55"/>
      <c r="L143" s="55"/>
      <c r="M143" s="56"/>
      <c r="N143" t="s">
        <v>135</v>
      </c>
      <c r="O143" t="s">
        <v>136</v>
      </c>
      <c r="Q143">
        <v>12</v>
      </c>
      <c r="R143" s="23" t="b">
        <v>0</v>
      </c>
      <c r="S143">
        <f>IF(R143=TRUE,I143&amp;", ","")</f>
      </c>
      <c r="T143">
        <f t="shared" si="6"/>
        <v>0</v>
      </c>
    </row>
    <row r="144" spans="1:20" ht="18" customHeight="1">
      <c r="A144" s="54" t="s">
        <v>184</v>
      </c>
      <c r="B144" s="55"/>
      <c r="C144" s="55"/>
      <c r="D144" s="55"/>
      <c r="E144" s="55"/>
      <c r="F144" s="55"/>
      <c r="G144" s="55"/>
      <c r="H144" s="55"/>
      <c r="I144" s="55" t="s">
        <v>179</v>
      </c>
      <c r="J144" s="55"/>
      <c r="K144" s="55"/>
      <c r="L144" s="55"/>
      <c r="M144" s="56"/>
      <c r="N144" t="s">
        <v>137</v>
      </c>
      <c r="O144" t="s">
        <v>136</v>
      </c>
      <c r="Q144">
        <v>12</v>
      </c>
      <c r="R144" s="23" t="b">
        <v>0</v>
      </c>
      <c r="S144">
        <f>IF(R144=TRUE,I144&amp;", ","")</f>
      </c>
      <c r="T144">
        <f t="shared" si="6"/>
        <v>0</v>
      </c>
    </row>
    <row r="145" spans="1:20" ht="18" customHeight="1">
      <c r="A145" s="54" t="s">
        <v>68</v>
      </c>
      <c r="B145" s="55"/>
      <c r="C145" s="55"/>
      <c r="D145" s="55"/>
      <c r="E145" s="55"/>
      <c r="F145" s="55" t="s">
        <v>193</v>
      </c>
      <c r="G145" s="55"/>
      <c r="H145" s="55"/>
      <c r="I145" s="55"/>
      <c r="J145" s="55"/>
      <c r="K145" s="55"/>
      <c r="L145" s="55"/>
      <c r="M145" s="56"/>
      <c r="N145" t="s">
        <v>138</v>
      </c>
      <c r="O145" t="s">
        <v>139</v>
      </c>
      <c r="Q145">
        <v>13</v>
      </c>
      <c r="R145" s="23" t="b">
        <v>0</v>
      </c>
      <c r="S145">
        <f aca="true" t="shared" si="8" ref="S145:S155">IF(R145=TRUE,F145&amp;", ","")</f>
      </c>
      <c r="T145">
        <f aca="true" t="shared" si="9" ref="T145:T156">IF(AND(A145="ANO",R145=TRUE),1,0)</f>
        <v>0</v>
      </c>
    </row>
    <row r="146" spans="1:20" ht="18" customHeight="1">
      <c r="A146" s="54" t="s">
        <v>184</v>
      </c>
      <c r="B146" s="55"/>
      <c r="C146" s="55"/>
      <c r="D146" s="55"/>
      <c r="E146" s="55"/>
      <c r="F146" s="55" t="s">
        <v>140</v>
      </c>
      <c r="G146" s="55"/>
      <c r="H146" s="55"/>
      <c r="I146" s="55"/>
      <c r="J146" s="55"/>
      <c r="K146" s="55"/>
      <c r="L146" s="55"/>
      <c r="M146" s="56"/>
      <c r="N146" t="s">
        <v>140</v>
      </c>
      <c r="O146" t="s">
        <v>139</v>
      </c>
      <c r="Q146">
        <v>13</v>
      </c>
      <c r="R146" s="23" t="b">
        <v>0</v>
      </c>
      <c r="S146">
        <f t="shared" si="8"/>
      </c>
      <c r="T146">
        <f t="shared" si="9"/>
        <v>0</v>
      </c>
    </row>
    <row r="147" spans="1:20" ht="18" customHeight="1">
      <c r="A147" s="54" t="s">
        <v>184</v>
      </c>
      <c r="B147" s="55"/>
      <c r="C147" s="55"/>
      <c r="D147" s="55"/>
      <c r="E147" s="55"/>
      <c r="F147" s="55" t="s">
        <v>141</v>
      </c>
      <c r="G147" s="55"/>
      <c r="H147" s="55"/>
      <c r="I147" s="55"/>
      <c r="J147" s="55"/>
      <c r="K147" s="55"/>
      <c r="L147" s="55"/>
      <c r="M147" s="56"/>
      <c r="N147" t="s">
        <v>141</v>
      </c>
      <c r="O147" t="s">
        <v>139</v>
      </c>
      <c r="Q147">
        <v>13</v>
      </c>
      <c r="R147" s="23" t="b">
        <v>0</v>
      </c>
      <c r="S147">
        <f t="shared" si="8"/>
      </c>
      <c r="T147">
        <f t="shared" si="9"/>
        <v>0</v>
      </c>
    </row>
    <row r="148" spans="1:20" ht="18" customHeight="1">
      <c r="A148" s="54" t="s">
        <v>184</v>
      </c>
      <c r="B148" s="55"/>
      <c r="C148" s="55"/>
      <c r="D148" s="55"/>
      <c r="E148" s="55"/>
      <c r="F148" s="55" t="s">
        <v>142</v>
      </c>
      <c r="G148" s="55"/>
      <c r="H148" s="55"/>
      <c r="I148" s="55"/>
      <c r="J148" s="55"/>
      <c r="K148" s="55"/>
      <c r="L148" s="55"/>
      <c r="M148" s="56"/>
      <c r="N148" t="s">
        <v>142</v>
      </c>
      <c r="O148" t="s">
        <v>139</v>
      </c>
      <c r="Q148">
        <v>13</v>
      </c>
      <c r="R148" s="23" t="b">
        <v>0</v>
      </c>
      <c r="S148">
        <f t="shared" si="8"/>
      </c>
      <c r="T148">
        <f t="shared" si="9"/>
        <v>0</v>
      </c>
    </row>
    <row r="149" spans="1:20" ht="18" customHeight="1">
      <c r="A149" s="54" t="s">
        <v>68</v>
      </c>
      <c r="B149" s="55"/>
      <c r="C149" s="55"/>
      <c r="D149" s="55"/>
      <c r="E149" s="55"/>
      <c r="F149" s="55" t="s">
        <v>194</v>
      </c>
      <c r="G149" s="55"/>
      <c r="H149" s="55"/>
      <c r="I149" s="55"/>
      <c r="J149" s="55"/>
      <c r="K149" s="55"/>
      <c r="L149" s="55"/>
      <c r="M149" s="56"/>
      <c r="N149" t="s">
        <v>143</v>
      </c>
      <c r="O149" t="s">
        <v>144</v>
      </c>
      <c r="Q149">
        <v>14</v>
      </c>
      <c r="R149" s="23" t="b">
        <v>0</v>
      </c>
      <c r="S149">
        <f t="shared" si="8"/>
      </c>
      <c r="T149">
        <f t="shared" si="9"/>
        <v>0</v>
      </c>
    </row>
    <row r="150" spans="1:20" ht="18" customHeight="1">
      <c r="A150" s="54" t="s">
        <v>184</v>
      </c>
      <c r="B150" s="55"/>
      <c r="C150" s="55"/>
      <c r="D150" s="55"/>
      <c r="E150" s="55"/>
      <c r="F150" s="55" t="s">
        <v>145</v>
      </c>
      <c r="G150" s="55"/>
      <c r="H150" s="55"/>
      <c r="I150" s="55"/>
      <c r="J150" s="55"/>
      <c r="K150" s="55"/>
      <c r="L150" s="55"/>
      <c r="M150" s="56"/>
      <c r="N150" t="s">
        <v>145</v>
      </c>
      <c r="O150" t="s">
        <v>144</v>
      </c>
      <c r="Q150">
        <v>14</v>
      </c>
      <c r="R150" s="23" t="b">
        <v>0</v>
      </c>
      <c r="S150">
        <f t="shared" si="8"/>
      </c>
      <c r="T150">
        <f t="shared" si="9"/>
        <v>0</v>
      </c>
    </row>
    <row r="151" spans="1:20" ht="18" customHeight="1">
      <c r="A151" s="54" t="s">
        <v>184</v>
      </c>
      <c r="B151" s="55"/>
      <c r="C151" s="55"/>
      <c r="D151" s="55"/>
      <c r="E151" s="55"/>
      <c r="F151" s="55" t="s">
        <v>146</v>
      </c>
      <c r="G151" s="55"/>
      <c r="H151" s="55"/>
      <c r="I151" s="55"/>
      <c r="J151" s="55"/>
      <c r="K151" s="55"/>
      <c r="L151" s="55"/>
      <c r="M151" s="56"/>
      <c r="N151" t="s">
        <v>146</v>
      </c>
      <c r="O151" t="s">
        <v>144</v>
      </c>
      <c r="Q151">
        <v>14</v>
      </c>
      <c r="R151" s="23" t="b">
        <v>0</v>
      </c>
      <c r="S151">
        <f t="shared" si="8"/>
      </c>
      <c r="T151">
        <f t="shared" si="9"/>
        <v>0</v>
      </c>
    </row>
    <row r="152" spans="1:20" ht="18" customHeight="1">
      <c r="A152" s="54" t="s">
        <v>184</v>
      </c>
      <c r="B152" s="55"/>
      <c r="C152" s="55"/>
      <c r="D152" s="55"/>
      <c r="E152" s="55"/>
      <c r="F152" s="55" t="s">
        <v>147</v>
      </c>
      <c r="G152" s="55"/>
      <c r="H152" s="55"/>
      <c r="I152" s="55"/>
      <c r="J152" s="55"/>
      <c r="K152" s="55"/>
      <c r="L152" s="55"/>
      <c r="M152" s="56"/>
      <c r="N152" t="s">
        <v>147</v>
      </c>
      <c r="O152" t="s">
        <v>144</v>
      </c>
      <c r="Q152">
        <v>14</v>
      </c>
      <c r="R152" s="23" t="b">
        <v>0</v>
      </c>
      <c r="S152">
        <f t="shared" si="8"/>
      </c>
      <c r="T152">
        <f t="shared" si="9"/>
        <v>0</v>
      </c>
    </row>
    <row r="153" spans="1:20" ht="18" customHeight="1">
      <c r="A153" s="54" t="s">
        <v>68</v>
      </c>
      <c r="B153" s="55"/>
      <c r="C153" s="55"/>
      <c r="D153" s="55"/>
      <c r="E153" s="55"/>
      <c r="F153" s="55" t="s">
        <v>195</v>
      </c>
      <c r="G153" s="55"/>
      <c r="H153" s="55"/>
      <c r="I153" s="55"/>
      <c r="J153" s="55"/>
      <c r="K153" s="55"/>
      <c r="L153" s="55"/>
      <c r="M153" s="56"/>
      <c r="N153" t="s">
        <v>148</v>
      </c>
      <c r="O153" t="s">
        <v>149</v>
      </c>
      <c r="Q153">
        <v>15</v>
      </c>
      <c r="R153" s="23" t="b">
        <v>0</v>
      </c>
      <c r="S153">
        <f t="shared" si="8"/>
      </c>
      <c r="T153">
        <f t="shared" si="9"/>
        <v>0</v>
      </c>
    </row>
    <row r="154" spans="1:20" ht="18" customHeight="1">
      <c r="A154" s="54" t="s">
        <v>184</v>
      </c>
      <c r="B154" s="55"/>
      <c r="C154" s="55"/>
      <c r="D154" s="55"/>
      <c r="E154" s="55"/>
      <c r="F154" s="55" t="s">
        <v>150</v>
      </c>
      <c r="G154" s="55"/>
      <c r="H154" s="55"/>
      <c r="I154" s="55"/>
      <c r="J154" s="55"/>
      <c r="K154" s="55"/>
      <c r="L154" s="55"/>
      <c r="M154" s="56"/>
      <c r="N154" t="s">
        <v>150</v>
      </c>
      <c r="O154" t="s">
        <v>149</v>
      </c>
      <c r="Q154">
        <v>15</v>
      </c>
      <c r="R154" s="23" t="b">
        <v>0</v>
      </c>
      <c r="S154">
        <f t="shared" si="8"/>
      </c>
      <c r="T154">
        <f t="shared" si="9"/>
        <v>0</v>
      </c>
    </row>
    <row r="155" spans="1:20" ht="18" customHeight="1">
      <c r="A155" s="54" t="s">
        <v>184</v>
      </c>
      <c r="B155" s="55"/>
      <c r="C155" s="55"/>
      <c r="D155" s="55"/>
      <c r="E155" s="55"/>
      <c r="F155" s="55" t="s">
        <v>151</v>
      </c>
      <c r="G155" s="55"/>
      <c r="H155" s="55"/>
      <c r="I155" s="55"/>
      <c r="J155" s="55"/>
      <c r="K155" s="55"/>
      <c r="L155" s="55"/>
      <c r="M155" s="56"/>
      <c r="N155" t="s">
        <v>151</v>
      </c>
      <c r="O155" t="s">
        <v>149</v>
      </c>
      <c r="Q155">
        <v>15</v>
      </c>
      <c r="R155" s="23" t="b">
        <v>0</v>
      </c>
      <c r="S155">
        <f t="shared" si="8"/>
      </c>
      <c r="T155">
        <f t="shared" si="9"/>
        <v>0</v>
      </c>
    </row>
    <row r="156" spans="1:20" ht="18" customHeight="1" thickBot="1">
      <c r="A156" s="57" t="s">
        <v>184</v>
      </c>
      <c r="B156" s="58"/>
      <c r="C156" s="58"/>
      <c r="D156" s="58"/>
      <c r="E156" s="58"/>
      <c r="F156" s="58" t="s">
        <v>152</v>
      </c>
      <c r="G156" s="58"/>
      <c r="H156" s="58"/>
      <c r="I156" s="58"/>
      <c r="J156" s="58"/>
      <c r="K156" s="58"/>
      <c r="L156" s="58"/>
      <c r="M156" s="59"/>
      <c r="N156" t="s">
        <v>152</v>
      </c>
      <c r="O156" t="s">
        <v>149</v>
      </c>
      <c r="Q156">
        <v>15</v>
      </c>
      <c r="R156" s="23" t="b">
        <v>0</v>
      </c>
      <c r="S156">
        <f>IF(R156=TRUE,F156,"")</f>
      </c>
      <c r="T156">
        <f t="shared" si="9"/>
        <v>0</v>
      </c>
    </row>
  </sheetData>
  <sheetProtection password="D9CD" sheet="1"/>
  <mergeCells count="23">
    <mergeCell ref="I4:M4"/>
    <mergeCell ref="I5:M5"/>
    <mergeCell ref="I6:M6"/>
    <mergeCell ref="A7:H7"/>
    <mergeCell ref="A11:H11"/>
    <mergeCell ref="I11:M11"/>
    <mergeCell ref="A4:H4"/>
    <mergeCell ref="I9:M9"/>
    <mergeCell ref="I10:M10"/>
    <mergeCell ref="A9:H9"/>
    <mergeCell ref="A6:H6"/>
    <mergeCell ref="A21:H21"/>
    <mergeCell ref="A14:M14"/>
    <mergeCell ref="A17:M17"/>
    <mergeCell ref="A39:M39"/>
    <mergeCell ref="A26:H26"/>
    <mergeCell ref="A5:H5"/>
    <mergeCell ref="A1:M1"/>
    <mergeCell ref="A28:M38"/>
    <mergeCell ref="A23:H23"/>
    <mergeCell ref="A22:H22"/>
    <mergeCell ref="I7:M7"/>
    <mergeCell ref="I8:M8"/>
  </mergeCells>
  <conditionalFormatting sqref="A28:M38">
    <cfRule type="expression" priority="4" dxfId="3" stopIfTrue="1">
      <formula>IF($N$26=1,1,0)</formula>
    </cfRule>
  </conditionalFormatting>
  <conditionalFormatting sqref="A27">
    <cfRule type="expression" priority="3" dxfId="1" stopIfTrue="1">
      <formula>IF(N26=1,1,0)</formula>
    </cfRule>
  </conditionalFormatting>
  <conditionalFormatting sqref="J27:M27">
    <cfRule type="expression" priority="2" dxfId="4" stopIfTrue="1">
      <formula>"Když($N$28=1;"</formula>
    </cfRule>
  </conditionalFormatting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Štipl Přemek Ing.</cp:lastModifiedBy>
  <cp:lastPrinted>2020-11-24T09:09:15Z</cp:lastPrinted>
  <dcterms:created xsi:type="dcterms:W3CDTF">2012-09-11T12:41:24Z</dcterms:created>
  <dcterms:modified xsi:type="dcterms:W3CDTF">2020-11-25T12:01:14Z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Systémový účet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Systémový účet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